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rporate\2022\Share buy back programs June 2022\"/>
    </mc:Choice>
  </mc:AlternateContent>
  <xr:revisionPtr revIDLastSave="0" documentId="13_ncr:1_{27E92E68-B149-4DA1-905A-0B4AEBE7BB12}" xr6:coauthVersionLast="47" xr6:coauthVersionMax="47" xr10:uidLastSave="{00000000-0000-0000-0000-000000000000}"/>
  <bookViews>
    <workbookView xWindow="-28920" yWindow="-120" windowWidth="29040" windowHeight="15840" tabRatio="688" xr2:uid="{927CDAB1-8791-4CBD-9D69-70C428871F07}"/>
  </bookViews>
  <sheets>
    <sheet name="Overview - Euronext Amsterdam" sheetId="5" r:id="rId1"/>
    <sheet name="Overview - Nasdaq Iceland" sheetId="1" r:id="rId2"/>
    <sheet name="Euronext Ams. 13-19 August" sheetId="21" r:id="rId3"/>
    <sheet name="Euronext Ams. 6-12 August" sheetId="20" r:id="rId4"/>
    <sheet name="Euronext Ams. 30 July-5 August" sheetId="19" r:id="rId5"/>
    <sheet name="Euronext Ams. 23-29 July" sheetId="18" r:id="rId6"/>
    <sheet name="Euronext Ams. 16-22 July" sheetId="17" r:id="rId7"/>
    <sheet name="Euronext Ams. 9-15 July" sheetId="16" r:id="rId8"/>
    <sheet name="Euronext Ams. 2-8 July" sheetId="15" r:id="rId9"/>
    <sheet name="Nasdaq Icel. 25 Jun-1 July" sheetId="13" r:id="rId10"/>
    <sheet name="Euronext Ams. 25 Jun-1 July" sheetId="14" r:id="rId11"/>
    <sheet name="Nasdaq Icel. 18-24 Jun" sheetId="11" r:id="rId12"/>
    <sheet name="Euronext Ams. 18-24 Jun" sheetId="12" r:id="rId13"/>
    <sheet name="Nasdaq Icel. 11-17 Jun" sheetId="9" r:id="rId14"/>
    <sheet name="Euronext Ams. 11-17 Jun" sheetId="10" r:id="rId15"/>
    <sheet name="Nasdaq Icel. 8-10 Jun" sheetId="7" r:id="rId16"/>
    <sheet name="Euronext Ams. 8-10 Jun" sheetId="8" r:id="rId17"/>
    <sheet name="Nasdaq Icel. 1-7 Jun" sheetId="3" r:id="rId18"/>
    <sheet name="Euronext Ams. 2-7 Jun" sheetId="6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5" l="1"/>
  <c r="B72" i="5"/>
  <c r="F71" i="5"/>
  <c r="B71" i="5"/>
  <c r="F70" i="5"/>
  <c r="B70" i="5"/>
  <c r="F69" i="5"/>
  <c r="B69" i="5"/>
  <c r="F68" i="5"/>
  <c r="B68" i="5"/>
  <c r="D67" i="5"/>
  <c r="F67" i="5"/>
  <c r="B67" i="5"/>
  <c r="D72" i="5" l="1"/>
  <c r="D71" i="5"/>
  <c r="D70" i="5"/>
  <c r="D69" i="5"/>
  <c r="D68" i="5"/>
  <c r="E91" i="21" l="1"/>
  <c r="C91" i="21"/>
  <c r="F66" i="5"/>
  <c r="B66" i="5"/>
  <c r="F65" i="5"/>
  <c r="B65" i="5"/>
  <c r="F64" i="5"/>
  <c r="B64" i="5"/>
  <c r="F63" i="5"/>
  <c r="B63" i="5"/>
  <c r="F62" i="5"/>
  <c r="B62" i="5"/>
  <c r="C120" i="20"/>
  <c r="E120" i="20"/>
  <c r="F58" i="5"/>
  <c r="F61" i="5"/>
  <c r="B61" i="5"/>
  <c r="F60" i="5"/>
  <c r="B60" i="5"/>
  <c r="F59" i="5"/>
  <c r="B59" i="5"/>
  <c r="B58" i="5"/>
  <c r="F57" i="5"/>
  <c r="B57" i="5"/>
  <c r="C102" i="19"/>
  <c r="D62" i="5" l="1"/>
  <c r="D57" i="5"/>
  <c r="D66" i="5"/>
  <c r="D65" i="5"/>
  <c r="D64" i="5"/>
  <c r="D63" i="5"/>
  <c r="D58" i="5"/>
  <c r="D61" i="5"/>
  <c r="D60" i="5"/>
  <c r="D59" i="5"/>
  <c r="E102" i="19" l="1"/>
  <c r="F56" i="5"/>
  <c r="B56" i="5"/>
  <c r="F55" i="5"/>
  <c r="B55" i="5"/>
  <c r="F54" i="5"/>
  <c r="B54" i="5"/>
  <c r="F53" i="5"/>
  <c r="B53" i="5"/>
  <c r="F52" i="5"/>
  <c r="B52" i="5"/>
  <c r="C106" i="18"/>
  <c r="D52" i="5" l="1"/>
  <c r="D56" i="5"/>
  <c r="D54" i="5"/>
  <c r="D55" i="5"/>
  <c r="D53" i="5"/>
  <c r="E106" i="18"/>
  <c r="F51" i="5"/>
  <c r="B51" i="5"/>
  <c r="F50" i="5"/>
  <c r="B50" i="5"/>
  <c r="F49" i="5"/>
  <c r="B49" i="5"/>
  <c r="F48" i="5"/>
  <c r="B48" i="5"/>
  <c r="F47" i="5"/>
  <c r="B47" i="5"/>
  <c r="C83" i="17"/>
  <c r="E83" i="17"/>
  <c r="D47" i="5" l="1"/>
  <c r="D48" i="5"/>
  <c r="D51" i="5"/>
  <c r="D50" i="5"/>
  <c r="D49" i="5"/>
  <c r="F46" i="5" l="1"/>
  <c r="B46" i="5"/>
  <c r="F45" i="5"/>
  <c r="B45" i="5"/>
  <c r="F44" i="5"/>
  <c r="B44" i="5"/>
  <c r="F43" i="5"/>
  <c r="B43" i="5"/>
  <c r="F42" i="5"/>
  <c r="B42" i="5"/>
  <c r="E130" i="16"/>
  <c r="C130" i="16"/>
  <c r="F41" i="5"/>
  <c r="B41" i="5"/>
  <c r="E127" i="15"/>
  <c r="C127" i="15"/>
  <c r="D42" i="5" l="1"/>
  <c r="D46" i="5"/>
  <c r="D45" i="5"/>
  <c r="D44" i="5"/>
  <c r="D43" i="5"/>
  <c r="F40" i="5"/>
  <c r="D41" i="5"/>
  <c r="B40" i="5"/>
  <c r="F39" i="5"/>
  <c r="B39" i="5"/>
  <c r="F38" i="5"/>
  <c r="B38" i="5"/>
  <c r="F37" i="5"/>
  <c r="B37" i="5"/>
  <c r="F36" i="5"/>
  <c r="B36" i="5"/>
  <c r="F35" i="5"/>
  <c r="B35" i="5"/>
  <c r="F34" i="5"/>
  <c r="B34" i="5"/>
  <c r="F33" i="5"/>
  <c r="B33" i="5"/>
  <c r="F32" i="5"/>
  <c r="B32" i="5"/>
  <c r="C154" i="14"/>
  <c r="E154" i="14"/>
  <c r="D36" i="1"/>
  <c r="F36" i="1"/>
  <c r="B36" i="1"/>
  <c r="D31" i="1"/>
  <c r="D32" i="1"/>
  <c r="D33" i="1"/>
  <c r="D34" i="1"/>
  <c r="D35" i="1"/>
  <c r="F35" i="1"/>
  <c r="B35" i="1"/>
  <c r="F34" i="1"/>
  <c r="B34" i="1"/>
  <c r="F33" i="1"/>
  <c r="B33" i="1"/>
  <c r="F32" i="1"/>
  <c r="B32" i="1"/>
  <c r="F31" i="1"/>
  <c r="B31" i="1"/>
  <c r="E32" i="13"/>
  <c r="C32" i="13"/>
  <c r="F31" i="5"/>
  <c r="B31" i="5"/>
  <c r="F30" i="5"/>
  <c r="B30" i="5"/>
  <c r="F29" i="5"/>
  <c r="B29" i="5"/>
  <c r="F28" i="5"/>
  <c r="B28" i="5"/>
  <c r="F27" i="5"/>
  <c r="B27" i="5"/>
  <c r="E130" i="12"/>
  <c r="C130" i="12"/>
  <c r="F29" i="1"/>
  <c r="B29" i="1"/>
  <c r="F28" i="1"/>
  <c r="B28" i="1"/>
  <c r="F27" i="1"/>
  <c r="B27" i="1"/>
  <c r="F26" i="1"/>
  <c r="B26" i="1"/>
  <c r="E37" i="11"/>
  <c r="C37" i="11"/>
  <c r="F25" i="1"/>
  <c r="B25" i="1"/>
  <c r="F24" i="1"/>
  <c r="B24" i="1"/>
  <c r="F23" i="1"/>
  <c r="B23" i="1"/>
  <c r="F22" i="1"/>
  <c r="B22" i="1"/>
  <c r="E35" i="9"/>
  <c r="C35" i="9"/>
  <c r="F26" i="5"/>
  <c r="B26" i="5"/>
  <c r="F25" i="5"/>
  <c r="B25" i="5"/>
  <c r="F24" i="5"/>
  <c r="B24" i="5"/>
  <c r="F23" i="5"/>
  <c r="B23" i="5"/>
  <c r="F22" i="5"/>
  <c r="B22" i="5"/>
  <c r="E143" i="10"/>
  <c r="C143" i="10"/>
  <c r="F21" i="5"/>
  <c r="B21" i="5"/>
  <c r="F20" i="5"/>
  <c r="B20" i="5"/>
  <c r="C83" i="8"/>
  <c r="E83" i="8"/>
  <c r="D36" i="5" l="1"/>
  <c r="D37" i="5"/>
  <c r="D33" i="5"/>
  <c r="D40" i="5"/>
  <c r="D39" i="5"/>
  <c r="D38" i="5"/>
  <c r="D35" i="5"/>
  <c r="D34" i="5"/>
  <c r="D32" i="5"/>
  <c r="D27" i="5"/>
  <c r="D25" i="1"/>
  <c r="D26" i="1"/>
  <c r="D31" i="5"/>
  <c r="D30" i="5"/>
  <c r="D29" i="5"/>
  <c r="D28" i="5"/>
  <c r="D26" i="5"/>
  <c r="D22" i="5"/>
  <c r="D24" i="5"/>
  <c r="D23" i="5"/>
  <c r="D25" i="5"/>
  <c r="D20" i="5"/>
  <c r="D29" i="1"/>
  <c r="D28" i="1"/>
  <c r="D27" i="1"/>
  <c r="D22" i="1"/>
  <c r="D23" i="1"/>
  <c r="D24" i="1"/>
  <c r="D21" i="5"/>
  <c r="F21" i="1" l="1"/>
  <c r="F20" i="1"/>
  <c r="F19" i="1"/>
  <c r="B21" i="1"/>
  <c r="B20" i="1"/>
  <c r="B19" i="1"/>
  <c r="E29" i="7"/>
  <c r="C29" i="7"/>
  <c r="E23" i="7"/>
  <c r="F19" i="5"/>
  <c r="B19" i="5"/>
  <c r="C32" i="3"/>
  <c r="E32" i="3"/>
  <c r="F18" i="1"/>
  <c r="B18" i="1"/>
  <c r="E134" i="6"/>
  <c r="C134" i="6"/>
  <c r="F17" i="1"/>
  <c r="B17" i="1"/>
  <c r="A17" i="1"/>
  <c r="F16" i="1"/>
  <c r="B16" i="1"/>
  <c r="A16" i="1"/>
  <c r="F15" i="1"/>
  <c r="B15" i="1"/>
  <c r="A15" i="1"/>
  <c r="F18" i="5"/>
  <c r="B18" i="5"/>
  <c r="A18" i="5"/>
  <c r="F17" i="5"/>
  <c r="B17" i="5"/>
  <c r="A17" i="5"/>
  <c r="F16" i="5"/>
  <c r="B16" i="5"/>
  <c r="A16" i="5"/>
  <c r="F15" i="5"/>
  <c r="B15" i="5"/>
  <c r="A15" i="5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D21" i="1" l="1"/>
  <c r="D19" i="1"/>
  <c r="D20" i="1"/>
  <c r="D19" i="5"/>
  <c r="D16" i="1"/>
  <c r="D17" i="1"/>
  <c r="D18" i="1"/>
  <c r="D15" i="1"/>
  <c r="D18" i="5"/>
  <c r="D16" i="5"/>
  <c r="D17" i="5"/>
  <c r="D15" i="5"/>
</calcChain>
</file>

<file path=xl/sharedStrings.xml><?xml version="1.0" encoding="utf-8"?>
<sst xmlns="http://schemas.openxmlformats.org/spreadsheetml/2006/main" count="164" uniqueCount="29">
  <si>
    <t>Share buy-back program</t>
  </si>
  <si>
    <t>Start date:</t>
  </si>
  <si>
    <t>Maximum purchase price of share buy-back (ISK)</t>
  </si>
  <si>
    <t>Maximum size of share buy-back (shares):</t>
  </si>
  <si>
    <t>Trade date</t>
  </si>
  <si>
    <t>Trading venue:</t>
  </si>
  <si>
    <t>Nasdaq Iceland</t>
  </si>
  <si>
    <t>1 June 2022</t>
  </si>
  <si>
    <t>Purchase price (ISK)</t>
  </si>
  <si>
    <t>Average price per share (ISK)</t>
  </si>
  <si>
    <t>2 June 2022</t>
  </si>
  <si>
    <t>Euronext Amsterdam</t>
  </si>
  <si>
    <t>Average price per share (EUR)</t>
  </si>
  <si>
    <t>Purchase price (EUR)</t>
  </si>
  <si>
    <t>Share buy-back program - trading details</t>
  </si>
  <si>
    <t>Number of shares</t>
  </si>
  <si>
    <t>Price (ISK)</t>
  </si>
  <si>
    <t>Date</t>
  </si>
  <si>
    <t>Time (GMT)</t>
  </si>
  <si>
    <t>10:54.45</t>
  </si>
  <si>
    <t>11.11:38</t>
  </si>
  <si>
    <t>Trading venue: Nasdaq Iceland</t>
  </si>
  <si>
    <t>Trading venue: Euronext Amsterdam</t>
  </si>
  <si>
    <t>Total</t>
  </si>
  <si>
    <t>Maximum purchase price of share buy-back (EUR):</t>
  </si>
  <si>
    <t>Time (CET)</t>
  </si>
  <si>
    <t>Price (EUR)</t>
  </si>
  <si>
    <t>13.32:26</t>
  </si>
  <si>
    <t>Maximum size of share buy-back (shares) reached 1 July 2022 and buy-back on Nasdaq Iceland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</si>
</sst>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* #,##0\ _k_r_._-;\-* #,##0\ _k_r_._-;_-* &quot;-&quot;\ _k_r_._-;_-@_-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[$-F400]h:mm:ss\ AM/PM"/>
    <numFmt numFmtId="168" formatCode="_-* #,##0.0000\ _k_r_-;\-* #,##0.0000\ _k_r_-;_-* &quot;-&quot;??\ _k_r_-;_-@_-"/>
    <numFmt numFmtId="169" formatCode="_-* #,##0.00_-;\-* #,##0.00_-;_-* &quot;-&quot;_-;_-@_-"/>
    <numFmt numFmtId="170" formatCode="_ &quot;€&quot;\ * #,##0.00_ ;_ &quot;€&quot;\ * \-#,##0.00_ ;_ &quot;€&quot;\ * &quot;-&quot;??_ ;_ @_ "/>
    <numFmt numFmtId="171" formatCode="_ * #,##0.00_ ;_ * \-#,##0.00_ ;_ * &quot;-&quot;??_ ;_ @_ "/>
  </numFmts>
  <fonts count="33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b/>
      <sz val="14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Lato"/>
      <family val="2"/>
    </font>
    <font>
      <sz val="1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8">
    <xf numFmtId="0" fontId="0" fillId="0" borderId="0"/>
    <xf numFmtId="41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7" fillId="3" borderId="0" applyNumberFormat="0" applyBorder="0" applyAlignment="0" applyProtection="0"/>
    <xf numFmtId="0" fontId="18" fillId="6" borderId="4" applyNumberFormat="0" applyAlignment="0" applyProtection="0"/>
    <xf numFmtId="0" fontId="19" fillId="7" borderId="7" applyNumberFormat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13" fillId="8" borderId="8" applyNumberFormat="0" applyFont="0" applyAlignment="0" applyProtection="0"/>
    <xf numFmtId="0" fontId="26" fillId="6" borderId="5" applyNumberFormat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9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/>
    <xf numFmtId="0" fontId="3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43" fontId="13" fillId="0" borderId="0" applyFont="0" applyFill="0" applyBorder="0" applyAlignment="0" applyProtection="0"/>
    <xf numFmtId="0" fontId="13" fillId="8" borderId="8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9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27">
    <xf numFmtId="0" fontId="0" fillId="0" borderId="0" xfId="0"/>
    <xf numFmtId="0" fontId="5" fillId="33" borderId="10" xfId="0" applyFont="1" applyFill="1" applyBorder="1" applyAlignment="1">
      <alignment horizontal="right" wrapText="1"/>
    </xf>
    <xf numFmtId="14" fontId="0" fillId="33" borderId="0" xfId="0" applyNumberFormat="1" applyFill="1" applyAlignment="1">
      <alignment horizontal="left"/>
    </xf>
    <xf numFmtId="0" fontId="3" fillId="33" borderId="11" xfId="0" applyFont="1" applyFill="1" applyBorder="1" applyAlignment="1">
      <alignment horizontal="left"/>
    </xf>
    <xf numFmtId="164" fontId="0" fillId="33" borderId="10" xfId="0" applyNumberFormat="1" applyFill="1" applyBorder="1" applyAlignment="1">
      <alignment horizontal="right"/>
    </xf>
    <xf numFmtId="41" fontId="6" fillId="33" borderId="0" xfId="1" applyFont="1" applyFill="1"/>
    <xf numFmtId="43" fontId="1" fillId="33" borderId="0" xfId="168" applyNumberFormat="1" applyFont="1" applyFill="1" applyAlignment="1">
      <alignment horizontal="right"/>
    </xf>
    <xf numFmtId="4" fontId="1" fillId="33" borderId="0" xfId="168" applyNumberFormat="1" applyFont="1" applyFill="1" applyAlignment="1">
      <alignment vertical="center"/>
    </xf>
    <xf numFmtId="165" fontId="1" fillId="33" borderId="10" xfId="168" applyNumberFormat="1" applyFont="1" applyFill="1" applyBorder="1" applyAlignment="1">
      <alignment horizontal="right"/>
    </xf>
    <xf numFmtId="41" fontId="0" fillId="33" borderId="10" xfId="1" applyFont="1" applyFill="1" applyBorder="1"/>
    <xf numFmtId="41" fontId="3" fillId="33" borderId="11" xfId="0" applyNumberFormat="1" applyFont="1" applyFill="1" applyBorder="1"/>
    <xf numFmtId="0" fontId="6" fillId="33" borderId="0" xfId="0" applyFont="1" applyFill="1" applyAlignment="1">
      <alignment horizontal="right"/>
    </xf>
    <xf numFmtId="41" fontId="0" fillId="33" borderId="0" xfId="0" applyNumberFormat="1" applyFill="1"/>
    <xf numFmtId="164" fontId="3" fillId="33" borderId="11" xfId="0" applyNumberFormat="1" applyFont="1" applyFill="1" applyBorder="1"/>
    <xf numFmtId="41" fontId="0" fillId="33" borderId="0" xfId="1" applyFont="1" applyFill="1" applyAlignment="1">
      <alignment horizontal="center"/>
    </xf>
    <xf numFmtId="165" fontId="1" fillId="33" borderId="0" xfId="168" applyNumberFormat="1" applyFont="1" applyFill="1" applyAlignment="1">
      <alignment horizontal="right"/>
    </xf>
    <xf numFmtId="41" fontId="0" fillId="33" borderId="0" xfId="1" applyFont="1" applyFill="1"/>
    <xf numFmtId="21" fontId="0" fillId="33" borderId="10" xfId="0" applyNumberFormat="1" applyFill="1" applyBorder="1" applyAlignment="1">
      <alignment horizontal="left"/>
    </xf>
    <xf numFmtId="165" fontId="3" fillId="33" borderId="11" xfId="0" applyNumberFormat="1" applyFont="1" applyFill="1" applyBorder="1"/>
    <xf numFmtId="41" fontId="6" fillId="33" borderId="0" xfId="1" applyFont="1" applyFill="1" applyAlignment="1">
      <alignment horizontal="left"/>
    </xf>
    <xf numFmtId="167" fontId="1" fillId="33" borderId="10" xfId="2" applyNumberFormat="1" applyFont="1" applyFill="1" applyBorder="1" applyAlignment="1">
      <alignment horizontal="right"/>
    </xf>
    <xf numFmtId="0" fontId="0" fillId="33" borderId="0" xfId="0" applyFill="1" applyAlignment="1">
      <alignment horizontal="left"/>
    </xf>
    <xf numFmtId="2" fontId="0" fillId="33" borderId="0" xfId="0" applyNumberFormat="1" applyFill="1"/>
    <xf numFmtId="164" fontId="0" fillId="33" borderId="0" xfId="0" applyNumberFormat="1" applyFill="1" applyAlignment="1">
      <alignment horizontal="right"/>
    </xf>
    <xf numFmtId="0" fontId="5" fillId="33" borderId="0" xfId="0" applyFont="1" applyFill="1"/>
    <xf numFmtId="14" fontId="0" fillId="33" borderId="10" xfId="0" applyNumberFormat="1" applyFill="1" applyBorder="1" applyAlignment="1">
      <alignment horizontal="left"/>
    </xf>
    <xf numFmtId="167" fontId="1" fillId="33" borderId="0" xfId="2" applyNumberFormat="1" applyFont="1" applyFill="1" applyAlignment="1">
      <alignment horizontal="right"/>
    </xf>
    <xf numFmtId="0" fontId="5" fillId="33" borderId="10" xfId="0" applyFont="1" applyFill="1" applyBorder="1" applyAlignment="1">
      <alignment wrapText="1"/>
    </xf>
    <xf numFmtId="4" fontId="3" fillId="33" borderId="11" xfId="0" applyNumberFormat="1" applyFont="1" applyFill="1" applyBorder="1"/>
    <xf numFmtId="0" fontId="0" fillId="33" borderId="11" xfId="0" applyFill="1" applyBorder="1"/>
    <xf numFmtId="41" fontId="3" fillId="33" borderId="11" xfId="1" applyFont="1" applyFill="1" applyBorder="1"/>
    <xf numFmtId="0" fontId="0" fillId="33" borderId="0" xfId="0" applyFill="1"/>
    <xf numFmtId="14" fontId="0" fillId="33" borderId="0" xfId="0" applyNumberFormat="1" applyFill="1" applyBorder="1" applyAlignment="1">
      <alignment horizontal="left"/>
    </xf>
    <xf numFmtId="4" fontId="1" fillId="33" borderId="10" xfId="168" applyNumberFormat="1" applyFont="1" applyFill="1" applyBorder="1" applyAlignment="1">
      <alignment vertical="center"/>
    </xf>
    <xf numFmtId="0" fontId="4" fillId="33" borderId="0" xfId="0" applyFont="1" applyFill="1"/>
    <xf numFmtId="41" fontId="0" fillId="33" borderId="10" xfId="1" applyFont="1" applyFill="1" applyBorder="1" applyAlignment="1">
      <alignment horizontal="center"/>
    </xf>
    <xf numFmtId="0" fontId="5" fillId="33" borderId="10" xfId="0" applyFont="1" applyFill="1" applyBorder="1" applyAlignment="1">
      <alignment horizontal="center" wrapText="1"/>
    </xf>
    <xf numFmtId="21" fontId="0" fillId="33" borderId="0" xfId="0" applyNumberFormat="1" applyFill="1" applyAlignment="1">
      <alignment horizontal="left"/>
    </xf>
    <xf numFmtId="0" fontId="6" fillId="33" borderId="0" xfId="0" applyFont="1" applyFill="1"/>
    <xf numFmtId="0" fontId="3" fillId="33" borderId="11" xfId="0" applyFont="1" applyFill="1" applyBorder="1"/>
    <xf numFmtId="43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0" fillId="33" borderId="10" xfId="0" applyNumberFormat="1" applyFill="1" applyBorder="1" applyAlignment="1">
      <alignment horizontal="right"/>
    </xf>
    <xf numFmtId="41" fontId="0" fillId="33" borderId="0" xfId="0" applyNumberFormat="1" applyFill="1" applyBorder="1"/>
    <xf numFmtId="168" fontId="0" fillId="33" borderId="0" xfId="0" applyNumberFormat="1" applyFill="1" applyAlignment="1">
      <alignment horizontal="right"/>
    </xf>
    <xf numFmtId="168" fontId="0" fillId="33" borderId="10" xfId="0" applyNumberFormat="1" applyFill="1" applyBorder="1" applyAlignment="1">
      <alignment horizontal="right"/>
    </xf>
    <xf numFmtId="167" fontId="1" fillId="0" borderId="10" xfId="2" applyNumberFormat="1" applyFont="1" applyBorder="1" applyAlignment="1">
      <alignment horizontal="right"/>
    </xf>
    <xf numFmtId="167" fontId="1" fillId="33" borderId="0" xfId="2" applyNumberFormat="1" applyFont="1" applyFill="1" applyBorder="1" applyAlignment="1">
      <alignment horizontal="right"/>
    </xf>
    <xf numFmtId="165" fontId="1" fillId="33" borderId="0" xfId="168" applyNumberFormat="1" applyFont="1" applyFill="1" applyBorder="1" applyAlignment="1">
      <alignment horizontal="right"/>
    </xf>
    <xf numFmtId="43" fontId="1" fillId="33" borderId="0" xfId="168" applyNumberFormat="1" applyFont="1" applyFill="1" applyBorder="1" applyAlignment="1">
      <alignment horizontal="right"/>
    </xf>
    <xf numFmtId="4" fontId="1" fillId="33" borderId="0" xfId="168" applyNumberFormat="1" applyFont="1" applyFill="1" applyBorder="1" applyAlignment="1">
      <alignment vertical="center"/>
    </xf>
    <xf numFmtId="167" fontId="1" fillId="0" borderId="0" xfId="2" applyNumberFormat="1" applyFont="1" applyBorder="1" applyAlignment="1">
      <alignment horizontal="right"/>
    </xf>
    <xf numFmtId="169" fontId="1" fillId="33" borderId="0" xfId="1" applyNumberFormat="1" applyFont="1" applyFill="1" applyAlignment="1">
      <alignment vertical="center"/>
    </xf>
    <xf numFmtId="169" fontId="1" fillId="33" borderId="10" xfId="1" applyNumberFormat="1" applyFont="1" applyFill="1" applyBorder="1" applyAlignment="1">
      <alignment vertical="center"/>
    </xf>
    <xf numFmtId="41" fontId="0" fillId="33" borderId="0" xfId="1" applyFont="1" applyFill="1" applyBorder="1"/>
    <xf numFmtId="168" fontId="0" fillId="33" borderId="0" xfId="0" applyNumberFormat="1" applyFill="1" applyBorder="1" applyAlignment="1">
      <alignment horizontal="right"/>
    </xf>
    <xf numFmtId="21" fontId="0" fillId="33" borderId="0" xfId="0" applyNumberFormat="1" applyFill="1" applyBorder="1" applyAlignment="1">
      <alignment horizontal="left"/>
    </xf>
    <xf numFmtId="41" fontId="0" fillId="33" borderId="0" xfId="1" applyFont="1" applyFill="1" applyBorder="1" applyAlignment="1">
      <alignment horizontal="center"/>
    </xf>
    <xf numFmtId="3" fontId="0" fillId="33" borderId="0" xfId="0" applyNumberFormat="1" applyFill="1" applyBorder="1" applyAlignment="1">
      <alignment horizontal="right"/>
    </xf>
    <xf numFmtId="164" fontId="0" fillId="33" borderId="0" xfId="0" applyNumberFormat="1" applyFill="1" applyBorder="1" applyAlignment="1">
      <alignment horizontal="right"/>
    </xf>
    <xf numFmtId="0" fontId="3" fillId="33" borderId="0" xfId="0" applyFont="1" applyFill="1" applyBorder="1"/>
    <xf numFmtId="0" fontId="0" fillId="33" borderId="0" xfId="0" applyFill="1" applyBorder="1"/>
    <xf numFmtId="41" fontId="3" fillId="33" borderId="0" xfId="0" applyNumberFormat="1" applyFont="1" applyFill="1" applyBorder="1"/>
    <xf numFmtId="164" fontId="3" fillId="33" borderId="0" xfId="0" applyNumberFormat="1" applyFont="1" applyFill="1" applyBorder="1"/>
    <xf numFmtId="14" fontId="3" fillId="33" borderId="11" xfId="0" applyNumberFormat="1" applyFont="1" applyFill="1" applyBorder="1" applyAlignment="1">
      <alignment horizontal="left"/>
    </xf>
    <xf numFmtId="21" fontId="3" fillId="33" borderId="11" xfId="0" applyNumberFormat="1" applyFont="1" applyFill="1" applyBorder="1" applyAlignment="1">
      <alignment horizontal="left"/>
    </xf>
    <xf numFmtId="3" fontId="3" fillId="33" borderId="11" xfId="0" applyNumberFormat="1" applyFont="1" applyFill="1" applyBorder="1" applyAlignment="1">
      <alignment horizontal="right"/>
    </xf>
    <xf numFmtId="2" fontId="0" fillId="33" borderId="10" xfId="0" applyNumberFormat="1" applyFill="1" applyBorder="1"/>
    <xf numFmtId="41" fontId="0" fillId="33" borderId="10" xfId="0" applyNumberFormat="1" applyFill="1" applyBorder="1"/>
    <xf numFmtId="169" fontId="1" fillId="33" borderId="0" xfId="1" applyNumberFormat="1" applyFont="1" applyFill="1" applyBorder="1" applyAlignment="1">
      <alignment vertical="center"/>
    </xf>
    <xf numFmtId="43" fontId="3" fillId="33" borderId="11" xfId="168" applyNumberFormat="1" applyFont="1" applyFill="1" applyBorder="1" applyAlignment="1">
      <alignment horizontal="right"/>
    </xf>
    <xf numFmtId="165" fontId="3" fillId="33" borderId="11" xfId="168" applyNumberFormat="1" applyFont="1" applyFill="1" applyBorder="1" applyAlignment="1">
      <alignment horizontal="right"/>
    </xf>
    <xf numFmtId="4" fontId="3" fillId="33" borderId="11" xfId="168" applyNumberFormat="1" applyFont="1" applyFill="1" applyBorder="1" applyAlignment="1">
      <alignment vertical="center"/>
    </xf>
    <xf numFmtId="167" fontId="3" fillId="33" borderId="11" xfId="2" applyNumberFormat="1" applyFont="1" applyFill="1" applyBorder="1" applyAlignment="1">
      <alignment horizontal="right"/>
    </xf>
    <xf numFmtId="14" fontId="3" fillId="33" borderId="10" xfId="0" applyNumberFormat="1" applyFont="1" applyFill="1" applyBorder="1" applyAlignment="1">
      <alignment horizontal="left"/>
    </xf>
    <xf numFmtId="21" fontId="3" fillId="33" borderId="10" xfId="0" applyNumberFormat="1" applyFont="1" applyFill="1" applyBorder="1" applyAlignment="1">
      <alignment horizontal="left"/>
    </xf>
    <xf numFmtId="3" fontId="3" fillId="33" borderId="10" xfId="0" applyNumberFormat="1" applyFont="1" applyFill="1" applyBorder="1" applyAlignment="1">
      <alignment horizontal="right"/>
    </xf>
    <xf numFmtId="2" fontId="0" fillId="33" borderId="0" xfId="0" applyNumberFormat="1" applyFill="1" applyBorder="1"/>
    <xf numFmtId="21" fontId="31" fillId="33" borderId="0" xfId="0" applyNumberFormat="1" applyFont="1" applyFill="1" applyBorder="1" applyAlignment="1">
      <alignment horizontal="center"/>
    </xf>
    <xf numFmtId="3" fontId="31" fillId="33" borderId="0" xfId="0" applyNumberFormat="1" applyFont="1" applyFill="1" applyBorder="1" applyAlignment="1">
      <alignment horizontal="center"/>
    </xf>
    <xf numFmtId="1" fontId="31" fillId="33" borderId="0" xfId="0" applyNumberFormat="1" applyFont="1" applyFill="1" applyBorder="1" applyAlignment="1">
      <alignment horizontal="center"/>
    </xf>
    <xf numFmtId="21" fontId="31" fillId="33" borderId="10" xfId="0" applyNumberFormat="1" applyFont="1" applyFill="1" applyBorder="1" applyAlignment="1">
      <alignment horizontal="center"/>
    </xf>
    <xf numFmtId="3" fontId="31" fillId="33" borderId="10" xfId="0" applyNumberFormat="1" applyFont="1" applyFill="1" applyBorder="1" applyAlignment="1">
      <alignment horizontal="center"/>
    </xf>
    <xf numFmtId="0" fontId="31" fillId="33" borderId="10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3" fontId="32" fillId="33" borderId="10" xfId="0" applyNumberFormat="1" applyFont="1" applyFill="1" applyBorder="1" applyAlignment="1">
      <alignment horizontal="center"/>
    </xf>
    <xf numFmtId="14" fontId="0" fillId="33" borderId="12" xfId="0" applyNumberFormat="1" applyFont="1" applyFill="1" applyBorder="1" applyAlignment="1">
      <alignment horizontal="left"/>
    </xf>
    <xf numFmtId="14" fontId="0" fillId="33" borderId="0" xfId="0" applyNumberFormat="1" applyFont="1" applyFill="1" applyBorder="1" applyAlignment="1">
      <alignment horizontal="left"/>
    </xf>
    <xf numFmtId="14" fontId="0" fillId="33" borderId="10" xfId="0" applyNumberFormat="1" applyFont="1" applyFill="1" applyBorder="1" applyAlignment="1">
      <alignment horizontal="left"/>
    </xf>
    <xf numFmtId="14" fontId="0" fillId="33" borderId="0" xfId="0" applyNumberFormat="1" applyFont="1" applyFill="1" applyAlignment="1">
      <alignment horizontal="left"/>
    </xf>
    <xf numFmtId="21" fontId="31" fillId="33" borderId="12" xfId="0" applyNumberFormat="1" applyFont="1" applyFill="1" applyBorder="1" applyAlignment="1">
      <alignment horizontal="center"/>
    </xf>
    <xf numFmtId="3" fontId="31" fillId="33" borderId="12" xfId="0" applyNumberFormat="1" applyFont="1" applyFill="1" applyBorder="1" applyAlignment="1">
      <alignment horizontal="center"/>
    </xf>
    <xf numFmtId="1" fontId="31" fillId="33" borderId="12" xfId="0" applyNumberFormat="1" applyFont="1" applyFill="1" applyBorder="1" applyAlignment="1">
      <alignment horizontal="center"/>
    </xf>
    <xf numFmtId="1" fontId="31" fillId="33" borderId="10" xfId="0" applyNumberFormat="1" applyFont="1" applyFill="1" applyBorder="1" applyAlignment="1">
      <alignment horizontal="center"/>
    </xf>
    <xf numFmtId="21" fontId="31" fillId="33" borderId="0" xfId="0" applyNumberFormat="1" applyFont="1" applyFill="1" applyAlignment="1">
      <alignment horizontal="center"/>
    </xf>
    <xf numFmtId="3" fontId="31" fillId="33" borderId="0" xfId="0" applyNumberFormat="1" applyFont="1" applyFill="1" applyAlignment="1">
      <alignment horizontal="center"/>
    </xf>
    <xf numFmtId="0" fontId="31" fillId="33" borderId="0" xfId="0" applyFont="1" applyFill="1" applyAlignment="1">
      <alignment horizontal="center"/>
    </xf>
    <xf numFmtId="3" fontId="32" fillId="33" borderId="11" xfId="0" applyNumberFormat="1" applyFont="1" applyFill="1" applyBorder="1" applyAlignment="1">
      <alignment horizontal="center"/>
    </xf>
    <xf numFmtId="2" fontId="3" fillId="33" borderId="10" xfId="0" applyNumberFormat="1" applyFont="1" applyFill="1" applyBorder="1"/>
    <xf numFmtId="167" fontId="3" fillId="33" borderId="10" xfId="2" applyNumberFormat="1" applyFont="1" applyFill="1" applyBorder="1" applyAlignment="1">
      <alignment horizontal="right"/>
    </xf>
    <xf numFmtId="165" fontId="3" fillId="33" borderId="10" xfId="168" applyNumberFormat="1" applyFont="1" applyFill="1" applyBorder="1" applyAlignment="1">
      <alignment horizontal="right"/>
    </xf>
    <xf numFmtId="43" fontId="3" fillId="33" borderId="10" xfId="168" applyNumberFormat="1" applyFont="1" applyFill="1" applyBorder="1" applyAlignment="1">
      <alignment horizontal="right"/>
    </xf>
    <xf numFmtId="4" fontId="3" fillId="33" borderId="10" xfId="168" applyNumberFormat="1" applyFont="1" applyFill="1" applyBorder="1" applyAlignment="1">
      <alignment vertical="center"/>
    </xf>
    <xf numFmtId="3" fontId="32" fillId="33" borderId="10" xfId="0" applyNumberFormat="1" applyFont="1" applyFill="1" applyBorder="1" applyAlignment="1">
      <alignment horizontal="right"/>
    </xf>
    <xf numFmtId="41" fontId="1" fillId="33" borderId="0" xfId="1" applyNumberFormat="1" applyFont="1" applyFill="1" applyBorder="1" applyAlignment="1">
      <alignment vertical="center"/>
    </xf>
    <xf numFmtId="41" fontId="1" fillId="33" borderId="10" xfId="1" applyNumberFormat="1" applyFont="1" applyFill="1" applyBorder="1" applyAlignment="1">
      <alignment vertical="center"/>
    </xf>
    <xf numFmtId="167" fontId="1" fillId="33" borderId="0" xfId="0" applyNumberFormat="1" applyFont="1" applyFill="1" applyAlignment="1">
      <alignment horizontal="center"/>
    </xf>
    <xf numFmtId="167" fontId="1" fillId="33" borderId="10" xfId="0" applyNumberFormat="1" applyFont="1" applyFill="1" applyBorder="1" applyAlignment="1">
      <alignment horizontal="center"/>
    </xf>
    <xf numFmtId="167" fontId="1" fillId="33" borderId="0" xfId="0" applyNumberFormat="1" applyFont="1" applyFill="1" applyBorder="1" applyAlignment="1">
      <alignment horizontal="center"/>
    </xf>
    <xf numFmtId="169" fontId="0" fillId="33" borderId="0" xfId="1" applyNumberFormat="1" applyFont="1" applyFill="1"/>
    <xf numFmtId="169" fontId="0" fillId="33" borderId="10" xfId="1" applyNumberFormat="1" applyFont="1" applyFill="1" applyBorder="1"/>
    <xf numFmtId="41" fontId="1" fillId="33" borderId="0" xfId="1" applyFont="1" applyFill="1" applyBorder="1" applyAlignment="1">
      <alignment horizontal="right"/>
    </xf>
    <xf numFmtId="41" fontId="1" fillId="33" borderId="10" xfId="1" applyFont="1" applyFill="1" applyBorder="1" applyAlignment="1">
      <alignment horizontal="right"/>
    </xf>
    <xf numFmtId="169" fontId="1" fillId="33" borderId="0" xfId="1" applyNumberFormat="1" applyFont="1" applyFill="1" applyBorder="1" applyAlignment="1">
      <alignment horizontal="right"/>
    </xf>
    <xf numFmtId="169" fontId="1" fillId="33" borderId="10" xfId="1" applyNumberFormat="1" applyFont="1" applyFill="1" applyBorder="1" applyAlignment="1">
      <alignment horizontal="right"/>
    </xf>
    <xf numFmtId="168" fontId="3" fillId="33" borderId="10" xfId="0" applyNumberFormat="1" applyFont="1" applyFill="1" applyBorder="1" applyAlignment="1">
      <alignment horizontal="right"/>
    </xf>
    <xf numFmtId="0" fontId="3" fillId="33" borderId="0" xfId="0" applyFont="1" applyFill="1"/>
    <xf numFmtId="4" fontId="0" fillId="33" borderId="10" xfId="0" applyNumberFormat="1" applyFill="1" applyBorder="1"/>
    <xf numFmtId="4" fontId="0" fillId="33" borderId="0" xfId="0" applyNumberFormat="1" applyFill="1" applyBorder="1"/>
    <xf numFmtId="4" fontId="0" fillId="33" borderId="0" xfId="0" applyNumberFormat="1" applyFill="1"/>
    <xf numFmtId="169" fontId="0" fillId="33" borderId="0" xfId="1" applyNumberFormat="1" applyFont="1" applyFill="1" applyBorder="1"/>
    <xf numFmtId="14" fontId="0" fillId="33" borderId="11" xfId="0" applyNumberFormat="1" applyFill="1" applyBorder="1" applyAlignment="1">
      <alignment horizontal="left"/>
    </xf>
    <xf numFmtId="167" fontId="1" fillId="33" borderId="11" xfId="0" applyNumberFormat="1" applyFont="1" applyFill="1" applyBorder="1" applyAlignment="1">
      <alignment horizontal="center"/>
    </xf>
    <xf numFmtId="41" fontId="0" fillId="33" borderId="11" xfId="1" applyFont="1" applyFill="1" applyBorder="1"/>
    <xf numFmtId="169" fontId="0" fillId="33" borderId="11" xfId="1" applyNumberFormat="1" applyFont="1" applyFill="1" applyBorder="1"/>
    <xf numFmtId="167" fontId="1" fillId="33" borderId="10" xfId="2" applyNumberFormat="1" applyFont="1" applyFill="1" applyBorder="1" applyAlignment="1">
      <alignment horizontal="center"/>
    </xf>
    <xf numFmtId="167" fontId="1" fillId="33" borderId="0" xfId="2" applyNumberFormat="1" applyFont="1" applyFill="1" applyBorder="1" applyAlignment="1">
      <alignment horizontal="center"/>
    </xf>
  </cellXfs>
  <cellStyles count="408">
    <cellStyle name="20% - Accent1 2" xfId="118" xr:uid="{7479BCA6-ABFA-4489-8BF5-DD930024509C}"/>
    <cellStyle name="20% - Accent1 2 2" xfId="288" xr:uid="{66A31A5C-5707-4F78-9320-E5B55DCACC71}"/>
    <cellStyle name="20% - Accent2 2" xfId="119" xr:uid="{B8F67E4B-AFB7-4083-A398-2EC8F32ADA08}"/>
    <cellStyle name="20% - Accent2 2 2" xfId="289" xr:uid="{4C76A024-6D5E-436C-89E8-71029104660A}"/>
    <cellStyle name="20% - Accent3 2" xfId="120" xr:uid="{2524E798-4BFA-4205-A3EA-57D3E7453C63}"/>
    <cellStyle name="20% - Accent3 2 2" xfId="290" xr:uid="{AE95C5E8-2ACE-4498-A2DD-94CD637B6AF5}"/>
    <cellStyle name="20% - Accent4 2" xfId="121" xr:uid="{216FF060-A140-49EC-85F7-C6B7AFCEA7C5}"/>
    <cellStyle name="20% - Accent4 2 2" xfId="291" xr:uid="{4C2EDAC8-1935-49F9-B002-213AF091CAEB}"/>
    <cellStyle name="20% - Accent5 2" xfId="122" xr:uid="{DBE5CDF7-E2C7-4DCA-BC02-4A122CCDBC02}"/>
    <cellStyle name="20% - Accent5 2 2" xfId="292" xr:uid="{E580BC5C-9F64-4D7A-8DC0-66D2168469F2}"/>
    <cellStyle name="20% - Accent6 2" xfId="123" xr:uid="{DE21B3F1-2FE3-410E-A257-C21B80B86FF2}"/>
    <cellStyle name="20% - Accent6 2 2" xfId="293" xr:uid="{52321320-C070-4ED2-AABB-B3DBBF971DA1}"/>
    <cellStyle name="40% - Accent1 2" xfId="124" xr:uid="{6CDCF0AE-7AB8-4218-8A2A-713A06A912CF}"/>
    <cellStyle name="40% - Accent1 2 2" xfId="294" xr:uid="{0F73F8DA-21B9-4BAF-84C9-923B147C6AF3}"/>
    <cellStyle name="40% - Accent2 2" xfId="125" xr:uid="{70EA7882-4029-4A44-B216-FFE6BA89F376}"/>
    <cellStyle name="40% - Accent2 2 2" xfId="295" xr:uid="{696D24FC-D30F-456B-9D31-931935A5779E}"/>
    <cellStyle name="40% - Accent3 2" xfId="126" xr:uid="{6E5398C6-8D0E-489E-8166-1683DAF36692}"/>
    <cellStyle name="40% - Accent3 2 2" xfId="296" xr:uid="{0B1ED2BE-B923-4338-8A16-F7E04B828BF2}"/>
    <cellStyle name="40% - Accent4 2" xfId="127" xr:uid="{4B362167-A77C-4A2A-99D6-7E528888AF49}"/>
    <cellStyle name="40% - Accent4 2 2" xfId="297" xr:uid="{FAFA8BB9-8EAD-4741-9ECD-2BD5B65B6573}"/>
    <cellStyle name="40% - Accent5 2" xfId="128" xr:uid="{CBF515A2-D3C7-470F-8F78-EFEC6570FBFB}"/>
    <cellStyle name="40% - Accent5 2 2" xfId="298" xr:uid="{C76C7BA0-A884-4241-AB4B-C9F972D39C4D}"/>
    <cellStyle name="40% - Accent6 2" xfId="129" xr:uid="{1183BDF5-520A-4152-897C-678B846192AB}"/>
    <cellStyle name="40% - Accent6 2 2" xfId="299" xr:uid="{D99FBAE2-D89C-4CBA-A12A-D886DFE5125C}"/>
    <cellStyle name="60% - Accent1 2" xfId="130" xr:uid="{89812F94-A88A-448E-B2DB-53E3524F4E80}"/>
    <cellStyle name="60% - Accent2 2" xfId="131" xr:uid="{5F435F65-9D60-4718-8741-4B168407245B}"/>
    <cellStyle name="60% - Accent3 2" xfId="132" xr:uid="{DDFA6097-D55E-4D14-9170-93AABECD1C43}"/>
    <cellStyle name="60% - Accent4 2" xfId="133" xr:uid="{3961767B-7F25-4660-842A-A942147C3DD3}"/>
    <cellStyle name="60% - Accent5 2" xfId="134" xr:uid="{6C6C9316-0A7D-4B0C-9785-82898BFB1399}"/>
    <cellStyle name="60% - Accent6 2" xfId="135" xr:uid="{B262D901-A221-4923-BD6A-86AEED111780}"/>
    <cellStyle name="Accent1 2" xfId="136" xr:uid="{9210D7D3-3BAF-45B9-BE95-3DDEDF30D561}"/>
    <cellStyle name="Accent2 2" xfId="137" xr:uid="{024AA4CF-BA95-41BF-99FD-52A561DD8ECE}"/>
    <cellStyle name="Accent3 2" xfId="138" xr:uid="{2703E6D9-F614-4324-980A-5F1178272763}"/>
    <cellStyle name="Accent4 2" xfId="139" xr:uid="{AD9A37D3-1808-4F49-96B2-CF932E2A794A}"/>
    <cellStyle name="Accent5 2" xfId="140" xr:uid="{11BAA2BE-B4BB-4A02-B8F2-EA52A0CB71E9}"/>
    <cellStyle name="Accent6 2" xfId="141" xr:uid="{C7CC3BA0-6137-4CE1-A249-F65AE7E35EEA}"/>
    <cellStyle name="Bad 2" xfId="142" xr:uid="{AEA4D0BC-6253-4C27-99E4-AF3066C61A75}"/>
    <cellStyle name="Calculation 2" xfId="143" xr:uid="{FB88D551-99C6-452B-B113-D20C32DAF6BD}"/>
    <cellStyle name="Check Cell 2" xfId="144" xr:uid="{79FC8D1D-B3E2-4F97-9CCB-A1617668CF6E}"/>
    <cellStyle name="Comma [0]" xfId="1" builtinId="6"/>
    <cellStyle name="Comma 10" xfId="340" xr:uid="{3B67809C-55EB-473F-8ABA-F16AB8B307EE}"/>
    <cellStyle name="Comma 2" xfId="6" xr:uid="{6DC81028-1B7B-4C57-A2E7-77C4C5BA0E6C}"/>
    <cellStyle name="Comma 2 10" xfId="10" xr:uid="{15D47CE0-6E65-44FD-A2FA-3186038AC9B9}"/>
    <cellStyle name="Comma 2 10 2" xfId="171" xr:uid="{89450F78-854A-400A-B78F-6662D057C77B}"/>
    <cellStyle name="Comma 2 10 3" xfId="201" xr:uid="{DB9D0788-38B1-4FBD-8460-FAD3CA7118C2}"/>
    <cellStyle name="Comma 2 10 4" xfId="252" xr:uid="{E0DB4C84-4045-4CB9-B6D3-C508695EE701}"/>
    <cellStyle name="Comma 2 10 5" xfId="312" xr:uid="{042A19F0-BCDE-4A27-A5AE-B0A7E6285EA2}"/>
    <cellStyle name="Comma 2 10 6" xfId="347" xr:uid="{584BCF44-3B91-482D-B87C-6231E22890AF}"/>
    <cellStyle name="Comma 2 10 7" xfId="380" xr:uid="{F061599A-0FC9-4AD2-8A2B-1ABC6B55BDCC}"/>
    <cellStyle name="Comma 2 11" xfId="11" xr:uid="{50E40284-1A42-4513-AFA5-02A9DFBCC119}"/>
    <cellStyle name="Comma 2 11 2" xfId="172" xr:uid="{E0AE6C8D-AD22-4FA0-9416-FB65153E1554}"/>
    <cellStyle name="Comma 2 11 3" xfId="202" xr:uid="{3B6DAB89-6561-4EC0-A28D-E35B40FFEB74}"/>
    <cellStyle name="Comma 2 11 4" xfId="253" xr:uid="{B3A3373B-5EEF-4B45-A539-4C66ADC35DA0}"/>
    <cellStyle name="Comma 2 11 5" xfId="313" xr:uid="{DBD892B8-0AC0-4288-B2D3-FBCEDA0B281B}"/>
    <cellStyle name="Comma 2 11 6" xfId="348" xr:uid="{65D8AF31-907C-4648-A356-53D887FE27BE}"/>
    <cellStyle name="Comma 2 11 7" xfId="381" xr:uid="{E44D755B-13C1-4FB6-AA2F-77E068C793C7}"/>
    <cellStyle name="Comma 2 12" xfId="12" xr:uid="{45808CD4-82C3-4916-9611-448221C15D68}"/>
    <cellStyle name="Comma 2 12 2" xfId="173" xr:uid="{4A0B747B-F411-4E4A-81AB-74F79D9F4D27}"/>
    <cellStyle name="Comma 2 12 3" xfId="203" xr:uid="{1E0CC806-5007-4F8F-AE1C-CC98442A2A0F}"/>
    <cellStyle name="Comma 2 12 4" xfId="254" xr:uid="{307E2C4B-346C-40B1-8B32-25E1CD6514CA}"/>
    <cellStyle name="Comma 2 12 5" xfId="314" xr:uid="{BD2F8803-488C-47EA-AE09-1B9364749E11}"/>
    <cellStyle name="Comma 2 12 6" xfId="349" xr:uid="{52D7FE8D-7A46-4B4C-9FFD-CA1788ACD363}"/>
    <cellStyle name="Comma 2 12 7" xfId="382" xr:uid="{F31D3E06-5959-4E19-B560-F0E06F56FBAB}"/>
    <cellStyle name="Comma 2 13" xfId="13" xr:uid="{47614BB6-EF66-4ECF-94F5-10ACEB29F788}"/>
    <cellStyle name="Comma 2 13 2" xfId="174" xr:uid="{4136E649-CD65-4013-ABAD-A1DA5B7BD5BD}"/>
    <cellStyle name="Comma 2 13 3" xfId="204" xr:uid="{66CBBDA5-33BA-40D7-B6FE-C0F69E88BDD7}"/>
    <cellStyle name="Comma 2 13 4" xfId="255" xr:uid="{5A032CD2-8B58-4164-B26B-63E2790E3323}"/>
    <cellStyle name="Comma 2 13 5" xfId="315" xr:uid="{B0022958-2F70-401B-88E3-332F815D5870}"/>
    <cellStyle name="Comma 2 13 6" xfId="350" xr:uid="{A2283E68-5645-492E-9600-3EEDE85ABA3A}"/>
    <cellStyle name="Comma 2 13 7" xfId="383" xr:uid="{CFC6C771-C5E4-4464-B1C2-747187263849}"/>
    <cellStyle name="Comma 2 14" xfId="14" xr:uid="{4703E186-BB44-4677-9F3D-74A3720D0A6F}"/>
    <cellStyle name="Comma 2 14 2" xfId="175" xr:uid="{4F48EFAF-23DB-4599-B8FA-103CCD419053}"/>
    <cellStyle name="Comma 2 14 3" xfId="205" xr:uid="{DC84FD6D-8983-4A3D-B3FE-484C37AE39C7}"/>
    <cellStyle name="Comma 2 14 4" xfId="256" xr:uid="{593B4985-0D53-48B1-A8A1-38490576043D}"/>
    <cellStyle name="Comma 2 14 5" xfId="316" xr:uid="{E440D041-00BA-4975-9558-34B75696B9B4}"/>
    <cellStyle name="Comma 2 14 6" xfId="351" xr:uid="{E0AD97FB-DF09-43E6-BA25-B30BD3F36D4B}"/>
    <cellStyle name="Comma 2 14 7" xfId="384" xr:uid="{F5E47B22-26BD-40FF-9A2D-6AF10E554AF3}"/>
    <cellStyle name="Comma 2 15" xfId="15" xr:uid="{F617501F-8032-4A4D-9A27-4650300EB575}"/>
    <cellStyle name="Comma 2 15 2" xfId="176" xr:uid="{ED92AF96-A599-41BF-A25C-140ED4397A44}"/>
    <cellStyle name="Comma 2 15 3" xfId="206" xr:uid="{862C97A8-3FEB-43E7-A6E1-64D2BE68C995}"/>
    <cellStyle name="Comma 2 15 4" xfId="257" xr:uid="{6F6BE808-21B1-4052-964D-FBB2D99FDB9D}"/>
    <cellStyle name="Comma 2 15 5" xfId="317" xr:uid="{DAC319FE-D6C7-421B-9604-5AD1D19CC029}"/>
    <cellStyle name="Comma 2 15 6" xfId="352" xr:uid="{CCC36E90-B1DE-4EEB-B5D4-50FC510EA825}"/>
    <cellStyle name="Comma 2 15 7" xfId="385" xr:uid="{4A69D119-F604-4B24-A285-37E0EDB1D054}"/>
    <cellStyle name="Comma 2 16" xfId="16" xr:uid="{A71E3160-5172-4875-908A-992CAD272088}"/>
    <cellStyle name="Comma 2 16 2" xfId="177" xr:uid="{90E4E424-2550-449E-923D-D29259CD6E71}"/>
    <cellStyle name="Comma 2 16 3" xfId="207" xr:uid="{B5DE65C7-4FEA-4BEF-9850-78FCDFC6A3FA}"/>
    <cellStyle name="Comma 2 16 4" xfId="258" xr:uid="{C674CCC8-4CE9-4DD2-87CC-27C502182388}"/>
    <cellStyle name="Comma 2 16 5" xfId="318" xr:uid="{C700462C-B578-4D2F-8397-61E5FB9747A6}"/>
    <cellStyle name="Comma 2 16 6" xfId="353" xr:uid="{BCA0BC82-8640-4052-BBDE-C696E207A2AF}"/>
    <cellStyle name="Comma 2 16 7" xfId="386" xr:uid="{5FD9EC48-FDC5-420B-A410-71846C9F2459}"/>
    <cellStyle name="Comma 2 17" xfId="17" xr:uid="{62101311-CB06-4FD0-BDBD-902E3B2A8AC7}"/>
    <cellStyle name="Comma 2 17 2" xfId="178" xr:uid="{513B7AC0-D367-4DD7-9AF1-57281E8A6970}"/>
    <cellStyle name="Comma 2 17 3" xfId="208" xr:uid="{B4D066D0-C0FF-48D9-A213-F83E80BB48B0}"/>
    <cellStyle name="Comma 2 17 4" xfId="259" xr:uid="{3E08B6F8-D75B-4BF2-95C8-589100639A20}"/>
    <cellStyle name="Comma 2 17 5" xfId="319" xr:uid="{F42092CB-2005-45DF-BBDD-1C625AE685B3}"/>
    <cellStyle name="Comma 2 17 6" xfId="354" xr:uid="{C2C18FF2-CF90-4E20-9AFB-8822B77FF0F9}"/>
    <cellStyle name="Comma 2 17 7" xfId="387" xr:uid="{0C51174A-CF75-48ED-822B-256260494E24}"/>
    <cellStyle name="Comma 2 18" xfId="18" xr:uid="{3BFD0DAC-620B-4496-B0AD-2AAE2BEC5CDE}"/>
    <cellStyle name="Comma 2 18 2" xfId="179" xr:uid="{F46BF989-8129-444B-B802-C981C1DC6FD4}"/>
    <cellStyle name="Comma 2 18 3" xfId="209" xr:uid="{5311EFC7-13CB-47D9-BFBC-B0EE7573B7BB}"/>
    <cellStyle name="Comma 2 18 4" xfId="260" xr:uid="{98AF21E2-86CC-4CD4-9E3F-106F5A33F0CC}"/>
    <cellStyle name="Comma 2 18 5" xfId="320" xr:uid="{C2792E96-0B82-4AAC-B7A9-D5249AFB2B61}"/>
    <cellStyle name="Comma 2 18 6" xfId="355" xr:uid="{4EE4BDAC-A31F-4584-A511-E1A5DB9A7338}"/>
    <cellStyle name="Comma 2 18 7" xfId="388" xr:uid="{3065741D-AC8C-45E2-A9D5-A58C111D87A6}"/>
    <cellStyle name="Comma 2 19" xfId="19" xr:uid="{52C86E84-28D7-48D7-9843-D8A96FF02BC9}"/>
    <cellStyle name="Comma 2 19 2" xfId="180" xr:uid="{8C942CB0-5789-4613-99AA-C8E4278F3D33}"/>
    <cellStyle name="Comma 2 19 3" xfId="210" xr:uid="{C0FF81A5-3AF7-4C1B-9776-DD640EB5171E}"/>
    <cellStyle name="Comma 2 19 4" xfId="261" xr:uid="{817EB023-0495-4ACC-BFE6-8FCF4CEC21E3}"/>
    <cellStyle name="Comma 2 19 5" xfId="321" xr:uid="{CAC72E42-B66A-4C20-95DB-DC7CCBAD8E5B}"/>
    <cellStyle name="Comma 2 19 6" xfId="356" xr:uid="{722B0492-CD85-4A46-92D0-062FBC912C14}"/>
    <cellStyle name="Comma 2 19 7" xfId="389" xr:uid="{401AC02A-EA45-4B41-9860-FFC30907730F}"/>
    <cellStyle name="Comma 2 2" xfId="7" xr:uid="{E6CFE180-E194-477C-806B-6FA465F0AEAC}"/>
    <cellStyle name="Comma 2 2 2" xfId="117" xr:uid="{9F40B1EC-9F6D-4BC1-B0D7-A1344CCE4194}"/>
    <cellStyle name="Comma 2 2 2 2" xfId="196" xr:uid="{71756C01-C394-412E-A601-3B452D332FAF}"/>
    <cellStyle name="Comma 2 2 2 3" xfId="226" xr:uid="{C56AC97F-1588-40B2-9B85-1A5A327116A2}"/>
    <cellStyle name="Comma 2 2 2 4" xfId="232" xr:uid="{C442BA64-2C4D-472E-BB05-83414ABD0DC3}"/>
    <cellStyle name="Comma 2 2 2 5" xfId="337" xr:uid="{085D6A3E-8B6B-4B10-BE75-8CE649133A12}"/>
    <cellStyle name="Comma 2 2 2 6" xfId="342" xr:uid="{C360E7FB-7456-4115-9FB8-4F50B7238E49}"/>
    <cellStyle name="Comma 2 2 2 7" xfId="375" xr:uid="{923C58CB-4E44-47FD-82EF-98325278443D}"/>
    <cellStyle name="Comma 2 2 3" xfId="145" xr:uid="{A06D179A-E914-4067-83AA-1203BED7EEEB}"/>
    <cellStyle name="Comma 2 2 3 2" xfId="197" xr:uid="{8B9EC660-E23A-4727-902F-CC65DF676193}"/>
    <cellStyle name="Comma 2 2 3 3" xfId="227" xr:uid="{46568924-A703-4A20-92FD-9AC138D26465}"/>
    <cellStyle name="Comma 2 2 3 4" xfId="233" xr:uid="{052BE799-CEC3-4B66-88D1-E566F1FC309D}"/>
    <cellStyle name="Comma 2 2 3 5" xfId="338" xr:uid="{50FF9426-C17A-44D3-B469-9E407E5633A1}"/>
    <cellStyle name="Comma 2 2 3 6" xfId="343" xr:uid="{74CBFA4E-7784-4D1D-9C6E-11C0966E2570}"/>
    <cellStyle name="Comma 2 2 3 7" xfId="376" xr:uid="{2C8F055C-E977-4A1F-8450-28796E699F57}"/>
    <cellStyle name="Comma 2 2 4" xfId="170" xr:uid="{677E3752-899E-4615-8A28-8AC906F4D2CC}"/>
    <cellStyle name="Comma 2 2 4 2" xfId="234" xr:uid="{E227D0D9-0343-4DE2-B330-FF7D40A4015C}"/>
    <cellStyle name="Comma 2 2 4 3" xfId="344" xr:uid="{3330187F-156D-4D10-9D02-32AE838F9152}"/>
    <cellStyle name="Comma 2 2 4 4" xfId="377" xr:uid="{F780DDCE-5088-4838-91E1-7BC6CAA95C53}"/>
    <cellStyle name="Comma 2 2 5" xfId="200" xr:uid="{5789ACC1-1074-4B38-9804-704356E18227}"/>
    <cellStyle name="Comma 2 2 5 2" xfId="235" xr:uid="{72E52EC0-1ABE-456F-87EF-EBA0ABFC30AC}"/>
    <cellStyle name="Comma 2 2 5 3" xfId="345" xr:uid="{4A1ED5DC-4F9F-44B2-A305-D63CE249308F}"/>
    <cellStyle name="Comma 2 2 5 4" xfId="378" xr:uid="{BF6D6502-7F4B-4976-8A8F-25D80089E5EA}"/>
    <cellStyle name="Comma 2 2 6" xfId="277" xr:uid="{E4CD20FD-FC6B-4AC5-9BB3-159C4B12FDDA}"/>
    <cellStyle name="Comma 2 2 6 2" xfId="371" xr:uid="{AF421218-FEC5-4F70-8FFF-2600AC02833E}"/>
    <cellStyle name="Comma 2 2 6 3" xfId="404" xr:uid="{F2246FB3-D652-4754-AF74-4CF3EDD8DC1B}"/>
    <cellStyle name="Comma 2 2 7" xfId="231" xr:uid="{FA6B7AE6-F308-446B-B976-64E7CBB6BE45}"/>
    <cellStyle name="Comma 2 2 8" xfId="311" xr:uid="{5390EAB2-8C2E-4F04-AD39-68D5C69B263A}"/>
    <cellStyle name="Comma 2 20" xfId="20" xr:uid="{41B5C705-9E6E-40E2-A4AE-7BDD3737BB89}"/>
    <cellStyle name="Comma 2 20 2" xfId="181" xr:uid="{3E37E84A-5F97-46C1-8E63-8E5220E71813}"/>
    <cellStyle name="Comma 2 20 3" xfId="211" xr:uid="{7B7E6BCF-6C5E-4A2D-BF40-9F9D54E43653}"/>
    <cellStyle name="Comma 2 20 4" xfId="262" xr:uid="{DFF1902F-64DC-4A73-A667-4301A9B4F124}"/>
    <cellStyle name="Comma 2 20 5" xfId="322" xr:uid="{EA57CC89-0F8D-421D-A44F-48071B728789}"/>
    <cellStyle name="Comma 2 20 6" xfId="357" xr:uid="{8ADB10BF-2E52-4124-B38C-7647681643C8}"/>
    <cellStyle name="Comma 2 20 7" xfId="390" xr:uid="{F55E0E03-880E-4DB6-B6B8-722092207028}"/>
    <cellStyle name="Comma 2 21" xfId="21" xr:uid="{8ADB0BB5-94B7-4F72-8205-92F79543E9B7}"/>
    <cellStyle name="Comma 2 21 2" xfId="182" xr:uid="{D2E2F143-1523-46A6-9E87-B2BD2A7880A1}"/>
    <cellStyle name="Comma 2 21 3" xfId="212" xr:uid="{99FD0C54-53E4-4234-A5EB-6291389A0A81}"/>
    <cellStyle name="Comma 2 21 4" xfId="263" xr:uid="{180F2B02-9A31-4B5B-9CCB-2706A3AD9EC1}"/>
    <cellStyle name="Comma 2 21 5" xfId="323" xr:uid="{FCEB2F5A-8960-4D58-9D39-582494A57F86}"/>
    <cellStyle name="Comma 2 21 6" xfId="358" xr:uid="{07A4F652-C0AD-4D6D-BBCD-177123384180}"/>
    <cellStyle name="Comma 2 21 7" xfId="391" xr:uid="{7D79E5EF-23AE-4F1B-BD16-4BDF4F8AF054}"/>
    <cellStyle name="Comma 2 22" xfId="22" xr:uid="{A073CCCD-FECA-4822-AD21-9750D3CEE904}"/>
    <cellStyle name="Comma 2 22 2" xfId="183" xr:uid="{14FEB0D3-E265-474C-AAD1-FCAF0C691104}"/>
    <cellStyle name="Comma 2 22 3" xfId="213" xr:uid="{5B204E16-A20C-48A2-97A2-F654CBE3D6AA}"/>
    <cellStyle name="Comma 2 22 4" xfId="264" xr:uid="{A6BEF631-77BF-4D36-9373-A818425C45D4}"/>
    <cellStyle name="Comma 2 22 5" xfId="324" xr:uid="{290BDEAA-FB2A-4BAB-8F0B-10CD8D864B29}"/>
    <cellStyle name="Comma 2 22 6" xfId="359" xr:uid="{56A4AC04-F16F-4335-808A-210D04D85BAE}"/>
    <cellStyle name="Comma 2 22 7" xfId="392" xr:uid="{6CEE68E1-0348-42E1-A2CD-B421102337B9}"/>
    <cellStyle name="Comma 2 23" xfId="23" xr:uid="{96C5BFAC-EF1B-4AD5-AE5D-20D132C59902}"/>
    <cellStyle name="Comma 2 23 2" xfId="184" xr:uid="{5B02E2C8-58A4-4734-9FF5-2271DAA4C78B}"/>
    <cellStyle name="Comma 2 23 3" xfId="214" xr:uid="{B04F76C1-0B6D-4B32-86D9-5AFDD536343C}"/>
    <cellStyle name="Comma 2 23 4" xfId="265" xr:uid="{12F6235B-2EEC-4E45-81C6-51B3365307B8}"/>
    <cellStyle name="Comma 2 23 5" xfId="325" xr:uid="{9833C64C-C43F-4F45-98C8-04D574FD6EC1}"/>
    <cellStyle name="Comma 2 23 6" xfId="360" xr:uid="{D776F9F0-79E3-49C4-8037-C48152AD0187}"/>
    <cellStyle name="Comma 2 23 7" xfId="393" xr:uid="{67E9DAE3-A376-4419-BFFE-1F6CBBA5AEF9}"/>
    <cellStyle name="Comma 2 24" xfId="24" xr:uid="{5E1F1128-78BF-4881-80F8-2A087A131957}"/>
    <cellStyle name="Comma 2 24 2" xfId="185" xr:uid="{C4B27F52-3110-4249-825B-B661EBF9261F}"/>
    <cellStyle name="Comma 2 24 3" xfId="215" xr:uid="{57DAD58B-CACE-4C0B-A286-74D7ED2A2BB9}"/>
    <cellStyle name="Comma 2 24 4" xfId="266" xr:uid="{1A6F7A95-5544-4022-A0BE-32C247BF39EB}"/>
    <cellStyle name="Comma 2 24 5" xfId="326" xr:uid="{2982ADF7-B20B-4B00-BCBD-5E4744DB4586}"/>
    <cellStyle name="Comma 2 24 6" xfId="361" xr:uid="{47035C7D-3E6B-400F-AB82-2E8D34055224}"/>
    <cellStyle name="Comma 2 24 7" xfId="394" xr:uid="{D0EF6B9F-7651-4AC2-B20A-56E7B6B73D11}"/>
    <cellStyle name="Comma 2 25" xfId="25" xr:uid="{F2EBFAC2-A415-4A73-8257-4831F29FEBED}"/>
    <cellStyle name="Comma 2 25 2" xfId="186" xr:uid="{DAE2E796-873D-4074-A23C-151648A848EE}"/>
    <cellStyle name="Comma 2 25 3" xfId="216" xr:uid="{A86C810F-B476-458C-AF1C-F82CC1B9C9D4}"/>
    <cellStyle name="Comma 2 25 4" xfId="267" xr:uid="{2D781372-A944-4AAC-A046-C66B9C341F3F}"/>
    <cellStyle name="Comma 2 25 5" xfId="327" xr:uid="{62ADBE8F-1AA3-47ED-B8DA-89514EA5B941}"/>
    <cellStyle name="Comma 2 25 6" xfId="362" xr:uid="{AFD4950A-9BC2-49E1-B784-5B186FD7045D}"/>
    <cellStyle name="Comma 2 25 7" xfId="395" xr:uid="{68B01AB6-734C-4578-B3D2-24BE818EC537}"/>
    <cellStyle name="Comma 2 26" xfId="26" xr:uid="{A2D42298-BC72-479A-8333-56629BA6DE90}"/>
    <cellStyle name="Comma 2 26 2" xfId="187" xr:uid="{5A090835-436B-4695-A783-2BA1298EDA60}"/>
    <cellStyle name="Comma 2 26 3" xfId="217" xr:uid="{0D90F5E9-9FCC-47FB-A30F-5E3863157CDC}"/>
    <cellStyle name="Comma 2 26 4" xfId="268" xr:uid="{15BD29D6-ADED-4D6B-A553-05B54D02DF2B}"/>
    <cellStyle name="Comma 2 26 5" xfId="328" xr:uid="{6D495249-9BBE-487E-9E42-071C129C6B30}"/>
    <cellStyle name="Comma 2 26 6" xfId="363" xr:uid="{C82D44AE-5B53-47FB-B5F1-0CB0FA7A79F4}"/>
    <cellStyle name="Comma 2 26 7" xfId="396" xr:uid="{A91A75A1-42CB-4E4D-8EB9-96F0CF940F3F}"/>
    <cellStyle name="Comma 2 27" xfId="27" xr:uid="{E94F5808-3E74-478A-942C-5451FE76D94E}"/>
    <cellStyle name="Comma 2 27 2" xfId="188" xr:uid="{F075B94F-BC91-4A5E-A7FD-805CA05E4B75}"/>
    <cellStyle name="Comma 2 27 3" xfId="218" xr:uid="{F144E5E1-CFE0-4725-AEB2-D7B7C6502F0D}"/>
    <cellStyle name="Comma 2 27 4" xfId="269" xr:uid="{C48B6EDB-3207-426A-A6D7-A40D2827C663}"/>
    <cellStyle name="Comma 2 27 5" xfId="329" xr:uid="{DB23AD14-4935-465F-9BCB-E56225282C6E}"/>
    <cellStyle name="Comma 2 27 6" xfId="364" xr:uid="{F4092766-2C0C-49EB-BB26-07E616BFF97B}"/>
    <cellStyle name="Comma 2 27 7" xfId="397" xr:uid="{155BF885-7113-4423-B7E8-59CC12C7506C}"/>
    <cellStyle name="Comma 2 28" xfId="276" xr:uid="{B9EF991A-D11B-4DFD-8A45-28F0270EB1DA}"/>
    <cellStyle name="Comma 2 29" xfId="306" xr:uid="{C47CF03D-4D02-4102-8B25-3621E0935AB5}"/>
    <cellStyle name="Comma 2 3" xfId="28" xr:uid="{12801C29-AD55-4FF0-92C9-756160E0B52F}"/>
    <cellStyle name="Comma 2 3 2" xfId="189" xr:uid="{B1A83153-EA7A-4B4D-9AF9-B2580519051E}"/>
    <cellStyle name="Comma 2 3 2 2" xfId="280" xr:uid="{E654447A-47AA-4089-ADD6-47B7B4A62ED1}"/>
    <cellStyle name="Comma 2 3 2 3" xfId="372" xr:uid="{9E7DF7F5-143F-4029-BCAC-FFB7CE3C76AE}"/>
    <cellStyle name="Comma 2 3 2 4" xfId="405" xr:uid="{6EF49E13-67D9-446D-804B-D85BD84E6033}"/>
    <cellStyle name="Comma 2 3 3" xfId="219" xr:uid="{42F02498-C8AE-4D14-B761-18FCB52E796D}"/>
    <cellStyle name="Comma 2 3 4" xfId="236" xr:uid="{867B9071-18ED-4AD7-A1F2-ABA2495CAD2C}"/>
    <cellStyle name="Comma 2 3 5" xfId="330" xr:uid="{2E02FFD5-C30C-40A9-A005-FB74BF858E0F}"/>
    <cellStyle name="Comma 2 30" xfId="230" xr:uid="{6B741F22-6643-49AC-B33B-75131A0418A4}"/>
    <cellStyle name="Comma 2 4" xfId="29" xr:uid="{06E170CE-8198-4A96-BAB8-3E9EA96EC605}"/>
    <cellStyle name="Comma 2 4 2" xfId="190" xr:uid="{1F8431DD-065F-4A4C-812E-34A62E9B6C6B}"/>
    <cellStyle name="Comma 2 4 3" xfId="220" xr:uid="{E728454E-105E-4A2F-8BBA-0277C8B8AE66}"/>
    <cellStyle name="Comma 2 4 4" xfId="270" xr:uid="{D9AD576E-4694-4AD2-86AF-D3C103807958}"/>
    <cellStyle name="Comma 2 4 5" xfId="331" xr:uid="{D2B438A4-B768-4673-A4D7-1FACA76F61D1}"/>
    <cellStyle name="Comma 2 4 6" xfId="365" xr:uid="{EC003505-C4C7-4D1A-994A-FF5B4C737FC6}"/>
    <cellStyle name="Comma 2 4 7" xfId="398" xr:uid="{CFC8B650-3F1D-4830-B32A-3FB04433739B}"/>
    <cellStyle name="Comma 2 5" xfId="30" xr:uid="{46D10471-1FD2-4AB6-A177-B4BB4CD88522}"/>
    <cellStyle name="Comma 2 5 2" xfId="191" xr:uid="{57972F5F-20CA-43F8-A2CB-1C43CC29BD2D}"/>
    <cellStyle name="Comma 2 5 3" xfId="221" xr:uid="{6D4D3AD7-DFC7-4510-AE6D-85763D95C6BD}"/>
    <cellStyle name="Comma 2 5 4" xfId="271" xr:uid="{13A9EC76-C638-48F7-8D2D-E2F396E92634}"/>
    <cellStyle name="Comma 2 5 5" xfId="332" xr:uid="{C6D0B23B-DA0C-47A3-A40D-58930434D064}"/>
    <cellStyle name="Comma 2 5 6" xfId="366" xr:uid="{F4C6B6D6-2710-4597-9F8C-1ED4187468DB}"/>
    <cellStyle name="Comma 2 5 7" xfId="399" xr:uid="{EC3C4748-8342-4AC4-B26E-1A50B0039C47}"/>
    <cellStyle name="Comma 2 6" xfId="31" xr:uid="{CC4B0CA6-027B-42DB-AB1E-0337D43A86B0}"/>
    <cellStyle name="Comma 2 6 2" xfId="192" xr:uid="{F47C71E9-12D2-4C57-B203-BF3103E78A4C}"/>
    <cellStyle name="Comma 2 6 3" xfId="222" xr:uid="{59D5BEA4-60D4-4284-9D3E-747EE92A42BF}"/>
    <cellStyle name="Comma 2 6 4" xfId="272" xr:uid="{FDF56048-E6AD-4E67-863E-FA5233D0D8F4}"/>
    <cellStyle name="Comma 2 6 5" xfId="333" xr:uid="{06F89130-B2EE-4582-AE4E-AEC15CF4750F}"/>
    <cellStyle name="Comma 2 6 6" xfId="367" xr:uid="{01B26496-E464-4AAA-B5AE-54E9D3CF17CC}"/>
    <cellStyle name="Comma 2 6 7" xfId="400" xr:uid="{05BB86D1-DFD4-4829-B4BF-7DBDA0B85547}"/>
    <cellStyle name="Comma 2 7" xfId="32" xr:uid="{78C01EF8-0F8B-482D-B544-8C71E764AC0C}"/>
    <cellStyle name="Comma 2 7 2" xfId="193" xr:uid="{4825F952-D24F-4DAE-8730-BF07899D9C8A}"/>
    <cellStyle name="Comma 2 7 3" xfId="223" xr:uid="{824A2254-9150-429B-B56A-2AA5BA257C02}"/>
    <cellStyle name="Comma 2 7 4" xfId="273" xr:uid="{F891D7AE-94A5-4266-8B2A-1798AC421574}"/>
    <cellStyle name="Comma 2 7 5" xfId="334" xr:uid="{4B8629FE-7A87-4195-8E3A-C6D5C25047B8}"/>
    <cellStyle name="Comma 2 7 6" xfId="368" xr:uid="{F83B2CF1-353C-4E9D-8402-C9E06A0B3F56}"/>
    <cellStyle name="Comma 2 7 7" xfId="401" xr:uid="{A3D48416-23D3-4967-A4B1-2AA2284B97A0}"/>
    <cellStyle name="Comma 2 8" xfId="33" xr:uid="{1C0B6213-2550-4BF7-A090-36FF91966775}"/>
    <cellStyle name="Comma 2 8 2" xfId="194" xr:uid="{711011A4-F42F-483A-B26E-6F2600135B20}"/>
    <cellStyle name="Comma 2 8 3" xfId="224" xr:uid="{7FB462E4-007B-4979-9976-A32DFEE6BB40}"/>
    <cellStyle name="Comma 2 8 4" xfId="274" xr:uid="{0E56C155-AB0C-45A0-A086-B3F5BF23A34B}"/>
    <cellStyle name="Comma 2 8 5" xfId="335" xr:uid="{57A38526-E54C-438F-BC67-E4941470F7AA}"/>
    <cellStyle name="Comma 2 8 6" xfId="369" xr:uid="{A4D804D3-EDF8-4CFA-9197-6B316C201874}"/>
    <cellStyle name="Comma 2 8 7" xfId="402" xr:uid="{5B60877D-863A-4D12-B7D5-39DA416E1855}"/>
    <cellStyle name="Comma 2 9" xfId="34" xr:uid="{A786F972-3CF5-4EA9-92B4-28BFF8F64E28}"/>
    <cellStyle name="Comma 2 9 2" xfId="195" xr:uid="{3774C139-9872-4BA7-88CB-A3F2B08C990E}"/>
    <cellStyle name="Comma 2 9 3" xfId="225" xr:uid="{1E48EA42-D128-4E94-AF12-763CAD62F441}"/>
    <cellStyle name="Comma 2 9 4" xfId="275" xr:uid="{C5CEF644-7552-4665-B11F-650CA0720C0E}"/>
    <cellStyle name="Comma 2 9 5" xfId="336" xr:uid="{59B9D194-85AB-44C3-9ADA-4234F403A80B}"/>
    <cellStyle name="Comma 2 9 6" xfId="370" xr:uid="{EC44D8C3-3BA0-4FBB-BA83-BFC614D94835}"/>
    <cellStyle name="Comma 2 9 7" xfId="403" xr:uid="{9CEA81E0-53E2-4108-B1CC-739FCCEF8838}"/>
    <cellStyle name="Comma 3" xfId="114" xr:uid="{6B4F6F01-F748-45A8-9BE5-F43C8DCFAE50}"/>
    <cellStyle name="Comma 3 2" xfId="307" xr:uid="{1424436D-9DF3-4545-ADAF-7F379DB9604B}"/>
    <cellStyle name="Comma 4" xfId="146" xr:uid="{B9A29127-3DAE-4770-8704-3A1EC586D16A}"/>
    <cellStyle name="Comma 4 2" xfId="198" xr:uid="{1EFF773D-F4E2-4967-8C38-1FFD2C256CFB}"/>
    <cellStyle name="Comma 4 2 2" xfId="300" xr:uid="{FCC61AEA-F0DF-45E2-A689-A3317788B2C0}"/>
    <cellStyle name="Comma 4 2 3" xfId="373" xr:uid="{5E45BAFC-E324-488F-A024-5337082EB892}"/>
    <cellStyle name="Comma 4 2 4" xfId="406" xr:uid="{EA938E86-0DCA-448A-BCD8-D1EA06DBD17B}"/>
    <cellStyle name="Comma 4 3" xfId="228" xr:uid="{A40A8FAF-BE40-44C9-913E-D24CDB58A067}"/>
    <cellStyle name="Comma 4 4" xfId="237" xr:uid="{AA4EC2FC-9D8C-49E3-A37C-20C7B840B38B}"/>
    <cellStyle name="Comma 4 5" xfId="339" xr:uid="{C65FFA67-CC9D-4C7B-9ACB-1CADBD92EDD3}"/>
    <cellStyle name="Comma 4 6" xfId="346" xr:uid="{58F14828-284A-42E6-A622-B7E4BC315E27}"/>
    <cellStyle name="Comma 4 7" xfId="379" xr:uid="{F2DB071A-419C-4B5A-84A4-F03CC6E472BB}"/>
    <cellStyle name="Comma 5" xfId="4" xr:uid="{DC54CAC7-F5F7-47E6-8828-F59E13C3505D}"/>
    <cellStyle name="Comma 5 2" xfId="305" xr:uid="{C7BB7DDF-0A5B-412A-B71F-A224995AE34A}"/>
    <cellStyle name="Comma 6" xfId="168" xr:uid="{DF6C8C5B-6477-4451-B806-CD373F2AAFFC}"/>
    <cellStyle name="Comma 6 2" xfId="310" xr:uid="{21A214FC-FD1A-4EB3-B63A-B8914FF4FF1D}"/>
    <cellStyle name="Comma 7" xfId="167" xr:uid="{B073D8F6-DBE0-4986-9D1F-3A49C1D914B9}"/>
    <cellStyle name="Comma 7 2" xfId="308" xr:uid="{D8E02779-5DB2-4547-95D1-8F225B458B31}"/>
    <cellStyle name="Comma 7 3" xfId="374" xr:uid="{0EC49870-7985-429C-8042-FC3467BF837F}"/>
    <cellStyle name="Comma 7 4" xfId="407" xr:uid="{41C8E0C5-34BC-4A73-91FC-13A74D4FD448}"/>
    <cellStyle name="Comma 8" xfId="199" xr:uid="{2D4E9F66-7718-429D-985A-716EDBBF359A}"/>
    <cellStyle name="Comma 9" xfId="229" xr:uid="{22F603CE-E41B-4089-AF16-033F5858DA2E}"/>
    <cellStyle name="Currency 2" xfId="147" xr:uid="{5CDDB9BC-DB61-4CBD-8472-1457810E1734}"/>
    <cellStyle name="Currency 3" xfId="113" xr:uid="{C9DFA8AD-EDE3-4545-AED5-4C7A3BE0CB80}"/>
    <cellStyle name="Currency 4" xfId="309" xr:uid="{E1F3B397-ACF5-49A4-9C4F-36D51FC4CE2A}"/>
    <cellStyle name="Currency 5" xfId="304" xr:uid="{E46C06BC-82CC-4F33-B5E5-548D4825ECE1}"/>
    <cellStyle name="Explanatory Text 2" xfId="148" xr:uid="{F884D1CB-DC4B-40CF-855C-5729C1B69899}"/>
    <cellStyle name="Good 2" xfId="149" xr:uid="{562FC2C1-43B6-4BFC-95AF-D4F2B5FCEFF6}"/>
    <cellStyle name="Heading 1 2" xfId="150" xr:uid="{BFE78A02-63AA-437E-9AFB-68CE5EEE10D5}"/>
    <cellStyle name="Heading 2 2" xfId="151" xr:uid="{A42340CB-484A-4545-BAC3-47FB114A84C2}"/>
    <cellStyle name="Heading 3 2" xfId="152" xr:uid="{83BAD396-45A6-4D93-9F02-D39DF371CF36}"/>
    <cellStyle name="Heading 4 2" xfId="153" xr:uid="{C90727D9-5CE8-4C32-9EEA-3E1C34023FD0}"/>
    <cellStyle name="Hyperlink 2" xfId="154" xr:uid="{39F5615F-539B-46A0-977E-C57A67D44A3D}"/>
    <cellStyle name="Input 2" xfId="155" xr:uid="{0C5001FC-ABBA-4F47-9B92-055B19625D2E}"/>
    <cellStyle name="Linked Cell 2" xfId="156" xr:uid="{7CC371E1-297F-47C9-B128-2030620FB8FC}"/>
    <cellStyle name="Neutral 2" xfId="157" xr:uid="{5340F520-23C8-45BF-A8E0-08C7FADFFAA9}"/>
    <cellStyle name="Normal" xfId="0" builtinId="0"/>
    <cellStyle name="Normal 10" xfId="169" xr:uid="{C11F0F6E-EDC4-45DA-8FAC-1AEED652F512}"/>
    <cellStyle name="Normal 10 2" xfId="243" xr:uid="{40E12B13-96D9-439F-BD3A-7730FDE0F9D7}"/>
    <cellStyle name="Normal 11" xfId="2" xr:uid="{E9D93935-A7D1-48B8-A9EB-17413213BEE0}"/>
    <cellStyle name="Normal 11 2" xfId="244" xr:uid="{6A6693D6-994C-47EA-B44A-A144BC082C6D}"/>
    <cellStyle name="Normal 12" xfId="245" xr:uid="{DA709634-2A04-4066-9D10-59C51C7F23B5}"/>
    <cellStyle name="Normal 13" xfId="246" xr:uid="{8F38AF47-8069-430B-A5FF-4C742AAA1DF8}"/>
    <cellStyle name="Normal 14" xfId="247" xr:uid="{24469358-A104-485D-88A6-B6749CDBA844}"/>
    <cellStyle name="Normal 15" xfId="248" xr:uid="{1E27AD9C-2C5F-409F-88DA-4A8575B8B2D1}"/>
    <cellStyle name="Normal 16" xfId="249" xr:uid="{BBC30B7D-B293-4752-A2CA-A37268FEE3EF}"/>
    <cellStyle name="Normal 17" xfId="250" xr:uid="{478D3C2B-7D4A-4E28-9930-70A36B176B49}"/>
    <cellStyle name="Normal 18" xfId="251" xr:uid="{93997525-B2B8-4EBA-8C68-22203ECE23BE}"/>
    <cellStyle name="Normal 2" xfId="5" xr:uid="{E9E7641A-0AD7-49B9-B0B1-35A0D850607D}"/>
    <cellStyle name="Normal 2 10" xfId="35" xr:uid="{8C33EF52-9EB6-45A3-AB27-79A5D16BAABB}"/>
    <cellStyle name="Normal 2 11" xfId="36" xr:uid="{D4E7894A-311E-4DA5-95C8-EB8D87F53C27}"/>
    <cellStyle name="Normal 2 12" xfId="37" xr:uid="{A15FBE20-6DD8-44AA-87BD-ACB9666DE9EB}"/>
    <cellStyle name="Normal 2 13" xfId="38" xr:uid="{C78AFFB6-5B56-40B8-8CE5-AD66848180F1}"/>
    <cellStyle name="Normal 2 14" xfId="39" xr:uid="{1F3DF0F9-4AEB-43F6-B7AB-CEE86A6E6B7A}"/>
    <cellStyle name="Normal 2 15" xfId="40" xr:uid="{B2E28082-C654-4342-96C4-BB0E1EEF5464}"/>
    <cellStyle name="Normal 2 16" xfId="41" xr:uid="{4EA78234-302C-4587-95FD-B525FE903BA2}"/>
    <cellStyle name="Normal 2 17" xfId="42" xr:uid="{C355551E-7786-46FC-BF03-E469E92050C4}"/>
    <cellStyle name="Normal 2 18" xfId="43" xr:uid="{75A686BF-1748-4B81-9942-962B44AE6A55}"/>
    <cellStyle name="Normal 2 19" xfId="44" xr:uid="{591F90B4-2114-494A-B35D-7A7162735A34}"/>
    <cellStyle name="Normal 2 2" xfId="45" xr:uid="{A8AA1476-DA8D-4240-AF52-D297127449B7}"/>
    <cellStyle name="Normal 2 2 2" xfId="116" xr:uid="{7407DEEB-7365-4FB7-9A1A-B262F4C007ED}"/>
    <cellStyle name="Normal 2 2 3" xfId="281" xr:uid="{87A579B9-3B3B-4685-B4D0-8D872861B333}"/>
    <cellStyle name="Normal 2 20" xfId="46" xr:uid="{1985720A-7D8F-42E5-A68C-AAA6FA0262D9}"/>
    <cellStyle name="Normal 2 21" xfId="47" xr:uid="{58B8FAC3-9F25-402D-8934-5DB4C2CCDA04}"/>
    <cellStyle name="Normal 2 22" xfId="48" xr:uid="{6E37E5A4-1052-4C18-9535-595F4BEA2219}"/>
    <cellStyle name="Normal 2 23" xfId="49" xr:uid="{313FF096-59BB-4E4D-A888-7F21A193491C}"/>
    <cellStyle name="Normal 2 24" xfId="50" xr:uid="{E531207C-B52D-4801-9934-E25A81AAF223}"/>
    <cellStyle name="Normal 2 25" xfId="51" xr:uid="{87E448BF-0875-4879-A71E-B1660164B512}"/>
    <cellStyle name="Normal 2 3" xfId="52" xr:uid="{38353F2D-D3FA-4DBA-9942-D3CE337C17EB}"/>
    <cellStyle name="Normal 2 4" xfId="53" xr:uid="{8939ADC4-3E01-4070-9642-96D8E137A911}"/>
    <cellStyle name="Normal 2 5" xfId="54" xr:uid="{EBB6202E-EFDF-4963-987D-A4106B630F05}"/>
    <cellStyle name="Normal 2 6" xfId="55" xr:uid="{F221860E-2E5F-462F-8252-AEBAB54D1B75}"/>
    <cellStyle name="Normal 2 7" xfId="56" xr:uid="{131C8BFA-6C92-475F-8056-DE14FC4D625C}"/>
    <cellStyle name="Normal 2 8" xfId="57" xr:uid="{72876820-4621-414F-A028-BCB61620B1E4}"/>
    <cellStyle name="Normal 2 9" xfId="58" xr:uid="{4C493F2E-5A19-4B5F-91B9-40889BAB7FE5}"/>
    <cellStyle name="Normal 3" xfId="59" xr:uid="{79CBB69D-82CA-400C-97E5-651D811B6630}"/>
    <cellStyle name="Normal 3 10" xfId="60" xr:uid="{4438BF7C-DA01-4F9E-B5B4-7FA969A08E46}"/>
    <cellStyle name="Normal 3 11" xfId="61" xr:uid="{865A6FE4-3FEA-4494-9CF4-0986BCDF835B}"/>
    <cellStyle name="Normal 3 12" xfId="62" xr:uid="{932B86A3-EC22-48D2-A3FB-145DA7CF45F9}"/>
    <cellStyle name="Normal 3 13" xfId="63" xr:uid="{79D18F10-FD05-4FEE-A91D-4CF7169A05E8}"/>
    <cellStyle name="Normal 3 14" xfId="64" xr:uid="{7AAE6EC3-FA0F-40E2-9C2B-A66ABC826ADE}"/>
    <cellStyle name="Normal 3 15" xfId="65" xr:uid="{75A904D7-A93A-4751-AB70-D1CD34298371}"/>
    <cellStyle name="Normal 3 16" xfId="66" xr:uid="{76999BBE-8CD3-4E06-93BB-7F5B52B411FC}"/>
    <cellStyle name="Normal 3 17" xfId="67" xr:uid="{EEBBA7EC-2A3E-4982-86D8-441B9B661A1F}"/>
    <cellStyle name="Normal 3 18" xfId="68" xr:uid="{4AA5FD8A-1DE4-48EE-8E6E-01172E9CB2B3}"/>
    <cellStyle name="Normal 3 19" xfId="69" xr:uid="{FB2F5AD2-2414-4F55-B86F-DBEEB659330D}"/>
    <cellStyle name="Normal 3 2" xfId="70" xr:uid="{C651DD39-4DC8-4498-BE1C-1BF760305D67}"/>
    <cellStyle name="Normal 3 2 2" xfId="115" xr:uid="{25212476-EA58-4C57-8E98-13FAF53E4E20}"/>
    <cellStyle name="Normal 3 2 3" xfId="282" xr:uid="{89EF8871-A586-40D4-9C7E-9389115498EE}"/>
    <cellStyle name="Normal 3 20" xfId="71" xr:uid="{62C2D5F4-A74A-40CF-AD1B-3F932BC34C5C}"/>
    <cellStyle name="Normal 3 21" xfId="72" xr:uid="{772B9185-90A5-4C71-9360-19AFB5ACD21F}"/>
    <cellStyle name="Normal 3 22" xfId="73" xr:uid="{869650E3-BB21-42BA-A9C9-59F60B62B6FE}"/>
    <cellStyle name="Normal 3 23" xfId="74" xr:uid="{B86316CD-54B5-4BE7-8503-32282651B7BF}"/>
    <cellStyle name="Normal 3 24" xfId="75" xr:uid="{519A4B54-67D4-4C50-AB3E-C3AA32E34AD8}"/>
    <cellStyle name="Normal 3 25" xfId="76" xr:uid="{B4C93711-5D91-4D3C-BD13-E9417A44F4A5}"/>
    <cellStyle name="Normal 3 26" xfId="238" xr:uid="{90F3E0CA-DC9F-41C4-B5EE-AB56E7D3EF21}"/>
    <cellStyle name="Normal 3 3" xfId="77" xr:uid="{F0814DD3-A62A-4535-B97E-E213F646F66C}"/>
    <cellStyle name="Normal 3 3 2" xfId="283" xr:uid="{2288AA51-E09B-4575-9CCC-2A6BDE519602}"/>
    <cellStyle name="Normal 3 3 3" xfId="240" xr:uid="{A52D6148-28F2-4706-BB77-A36036FF86B9}"/>
    <cellStyle name="Normal 3 4" xfId="78" xr:uid="{54F10F56-4B40-4D05-B99A-0C3966C63EC4}"/>
    <cellStyle name="Normal 3 5" xfId="79" xr:uid="{0A91128F-09DA-4DCB-BF06-73B01B5379CD}"/>
    <cellStyle name="Normal 3 6" xfId="80" xr:uid="{2168A6E0-448B-466F-88F3-E94BA34B7C1A}"/>
    <cellStyle name="Normal 3 7" xfId="81" xr:uid="{EE3D00ED-8808-49AC-B79B-425A9008A021}"/>
    <cellStyle name="Normal 3 8" xfId="82" xr:uid="{83A42317-34A4-493F-9B30-490CA52DA0A5}"/>
    <cellStyle name="Normal 3 9" xfId="83" xr:uid="{6CE9AA15-4D5C-4824-B8BB-00DA009322D7}"/>
    <cellStyle name="Normal 4" xfId="84" xr:uid="{C5941A77-28C3-49BF-BA0A-11B7E978424E}"/>
    <cellStyle name="Normal 4 10" xfId="85" xr:uid="{D6A5183F-AFC9-4AEA-ABA6-80BD94F09E44}"/>
    <cellStyle name="Normal 4 11" xfId="86" xr:uid="{683F7BC0-3D36-47E8-BCDB-46FF20544E5D}"/>
    <cellStyle name="Normal 4 12" xfId="87" xr:uid="{AE8E9AED-A4BB-4C00-9D1B-199687EFCA86}"/>
    <cellStyle name="Normal 4 13" xfId="88" xr:uid="{5A0CCD2D-0B0A-4B86-BEC5-0CC8052FCBFB}"/>
    <cellStyle name="Normal 4 14" xfId="89" xr:uid="{9E4253BF-1D5A-41A2-819D-9AE37CBADD06}"/>
    <cellStyle name="Normal 4 15" xfId="90" xr:uid="{06D2C272-FA6C-45D4-B290-4B59D778F3A6}"/>
    <cellStyle name="Normal 4 16" xfId="91" xr:uid="{AE94CB88-C213-416E-80E6-DF5DE0A3A9F3}"/>
    <cellStyle name="Normal 4 17" xfId="92" xr:uid="{4AC43E43-D02E-4A64-B9E0-A6F1C32E1DF2}"/>
    <cellStyle name="Normal 4 18" xfId="93" xr:uid="{A5FF372A-DC7C-4893-AAB0-5C30B16D4F9B}"/>
    <cellStyle name="Normal 4 19" xfId="94" xr:uid="{E08F84A8-42C9-4704-A59D-5B51122EACCA}"/>
    <cellStyle name="Normal 4 2" xfId="95" xr:uid="{81AFF56A-25B4-45B3-AD43-E4B4C225BCC5}"/>
    <cellStyle name="Normal 4 2 2" xfId="284" xr:uid="{8B1C198E-3879-4D9D-94AB-53CDEA75CC27}"/>
    <cellStyle name="Normal 4 2 3" xfId="239" xr:uid="{1B8F60F9-BAC6-49BB-B058-84689C47ADC6}"/>
    <cellStyle name="Normal 4 20" xfId="96" xr:uid="{4B0B21BC-FFE6-4AEB-9C7C-A4BDD72B9CA2}"/>
    <cellStyle name="Normal 4 21" xfId="97" xr:uid="{3B9BCDC9-9B91-4119-8E95-DD21617D55CA}"/>
    <cellStyle name="Normal 4 22" xfId="98" xr:uid="{88D9DE35-F898-477B-804D-16ED7B3A2899}"/>
    <cellStyle name="Normal 4 23" xfId="99" xr:uid="{2A6078FB-6A4A-49FC-877F-2936F78CB265}"/>
    <cellStyle name="Normal 4 24" xfId="100" xr:uid="{2B989B87-D342-4F7F-BD56-2543CFDD41B1}"/>
    <cellStyle name="Normal 4 25" xfId="101" xr:uid="{D432BD79-6915-45B5-9B9F-865CE305285B}"/>
    <cellStyle name="Normal 4 3" xfId="102" xr:uid="{8309AF25-149E-4CDB-9A3D-9B6E86E24CA2}"/>
    <cellStyle name="Normal 4 4" xfId="103" xr:uid="{6476873C-D3FD-458B-BA57-996036BEE99E}"/>
    <cellStyle name="Normal 4 5" xfId="104" xr:uid="{B7FAF6AA-2274-49F3-8F94-324E4A2BD033}"/>
    <cellStyle name="Normal 4 6" xfId="105" xr:uid="{4376F1B4-83ED-44A9-98BF-40570462930A}"/>
    <cellStyle name="Normal 4 7" xfId="106" xr:uid="{3F23DDAC-48AC-4B32-B5AB-036D0ED03F00}"/>
    <cellStyle name="Normal 4 8" xfId="107" xr:uid="{D2473EC3-FEC1-4DD6-8C47-A7740F87885C}"/>
    <cellStyle name="Normal 4 9" xfId="108" xr:uid="{A0F783F1-AAF1-485F-8AC9-04CD55D6B83A}"/>
    <cellStyle name="Normal 5" xfId="109" xr:uid="{FD68FF36-7465-4197-8B00-BDA75E26B916}"/>
    <cellStyle name="Normal 5 2" xfId="285" xr:uid="{B4286A9C-C736-435C-AF5A-5BC1510F6790}"/>
    <cellStyle name="Normal 6" xfId="110" xr:uid="{2CD309DF-90A4-4E4D-BFDF-BEBCA951B396}"/>
    <cellStyle name="Normal 6 2" xfId="286" xr:uid="{B9258295-812E-44AB-B89A-FA026694F3F9}"/>
    <cellStyle name="Normal 7" xfId="111" xr:uid="{F428CE4B-4FC4-497F-AB5B-579354856342}"/>
    <cellStyle name="Normal 7 2" xfId="287" xr:uid="{0A771555-8F8D-4857-A406-2754FECC5A54}"/>
    <cellStyle name="Normal 8" xfId="9" xr:uid="{69110CFA-86E3-49AB-93CC-D233607F191A}"/>
    <cellStyle name="Normal 8 2" xfId="279" xr:uid="{B31D2D43-EFE4-480D-B40E-175E37B126C5}"/>
    <cellStyle name="Normal 8 3" xfId="241" xr:uid="{3F2A6D2F-FE64-4AEB-BA31-A72EEB204C53}"/>
    <cellStyle name="Normal 9" xfId="8" xr:uid="{A96EB2EE-F518-416F-8855-FAE17251651D}"/>
    <cellStyle name="Normal 9 2" xfId="278" xr:uid="{882D4856-54F1-4B4B-BBF2-D5BF3C0F76D3}"/>
    <cellStyle name="Normal 9 3" xfId="242" xr:uid="{596995B4-CD05-4A0C-A69F-781E08408D3C}"/>
    <cellStyle name="Note 2" xfId="158" xr:uid="{283269EC-951A-4174-B06B-B85A5338DE76}"/>
    <cellStyle name="Note 2 2" xfId="301" xr:uid="{92142857-A860-4457-8AD0-7EF819200419}"/>
    <cellStyle name="Output 2" xfId="159" xr:uid="{25849F4A-1149-42D2-B1FA-E3E92890A6B9}"/>
    <cellStyle name="Percent 2" xfId="160" xr:uid="{2196DD79-A4D0-4FAD-8144-C5105C71AF70}"/>
    <cellStyle name="Percent 3" xfId="161" xr:uid="{1B893DFE-861C-4189-9280-6B3C9523EDB6}"/>
    <cellStyle name="Percent 3 2" xfId="162" xr:uid="{E241F999-6F78-4C50-9BC4-825A8DA9B284}"/>
    <cellStyle name="Percent 3 3" xfId="302" xr:uid="{71FCE277-27CD-4162-A3A7-3C0E151E99C1}"/>
    <cellStyle name="Percent 4" xfId="163" xr:uid="{396BC1F8-923F-44B9-848B-FE72342970E5}"/>
    <cellStyle name="Percent 4 2" xfId="303" xr:uid="{825AF030-42AE-41D5-9281-38CFB6DE320F}"/>
    <cellStyle name="Percent 5" xfId="112" xr:uid="{7269E88C-A766-4B0D-9D84-581A9EBCB362}"/>
    <cellStyle name="Percent 6" xfId="3" xr:uid="{949893DB-12FE-4F85-86B1-96096E0F1E13}"/>
    <cellStyle name="Standaard 2" xfId="341" xr:uid="{5AA965DD-BCA6-4AAC-9669-86F6ACF017E4}"/>
    <cellStyle name="Title 2" xfId="164" xr:uid="{DB93674E-3D2A-4824-8E05-3976D46379EF}"/>
    <cellStyle name="Total 2" xfId="165" xr:uid="{B7B6A6AA-76FA-4600-9730-A8E3700CB398}"/>
    <cellStyle name="Warning Text 2" xfId="166" xr:uid="{D126E3F1-B55D-4331-9E27-DE8524CB2D3B}"/>
  </cellStyles>
  <dxfs count="0"/>
  <tableStyles count="0" defaultTableStyle="TableStyleMedium2" defaultPivotStyle="PivotStyleLight16"/>
  <colors>
    <mruColors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0513E-9072-402D-A0FF-AB2E0581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6319D3-16D2-4D6F-AD51-D6555DBA7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3DA039-9280-4710-9267-3A9F7CB6E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B8B496-1BE0-48C5-9B4D-A5AA7E60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334D9D-12E9-4099-9DC7-A95B0797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1BBF4E-6382-43E9-957D-0D95E78F7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6529D-07BE-460A-9297-EA73C806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CA38C-A4F0-4FD6-9820-595D51B7D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355D5D-ACF4-463F-89A8-D2B5670D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21F8D-A7BC-46BE-9689-4D5AEFAD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EB5EA-F290-40C6-82FB-F3DC85EF2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7EAC8-3924-42AE-8683-21CF5173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642769-7DDF-4FA7-B83A-6E4E1D386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7B2D67-0A70-435E-98F0-F41CF6A1D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750"/>
          <a:ext cx="1638565" cy="3960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E8DB3C-9155-4EB5-A63F-CDDA97E97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750"/>
          <a:ext cx="1638565" cy="3960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C930C-194A-4E86-8BD6-610015D81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750"/>
          <a:ext cx="1638565" cy="3960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DA763C-2AA1-4837-B297-89A7F0944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462E80-599F-43E0-B401-77AC2CD23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7F4C09-B2A4-406C-BA37-D174860D8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FDF7-6A79-4272-82F5-EF851E806C99}">
  <sheetPr>
    <tabColor theme="9" tint="0.39997558519241921"/>
  </sheetPr>
  <dimension ref="A7:F73"/>
  <sheetViews>
    <sheetView tabSelected="1" workbookViewId="0">
      <selection activeCell="J75" sqref="J75"/>
    </sheetView>
  </sheetViews>
  <sheetFormatPr defaultColWidth="9.140625" defaultRowHeight="12.75"/>
  <cols>
    <col min="1" max="1" width="13.42578125" style="31" customWidth="1"/>
    <col min="2" max="2" width="13.28515625" style="31" customWidth="1"/>
    <col min="3" max="3" width="2.140625" style="31" customWidth="1"/>
    <col min="4" max="4" width="18.7109375" style="31" customWidth="1"/>
    <col min="5" max="5" width="2.140625" style="31" customWidth="1"/>
    <col min="6" max="6" width="16.5703125" style="31" customWidth="1"/>
    <col min="7" max="16384" width="9.140625" style="31"/>
  </cols>
  <sheetData>
    <row r="7" spans="1:6" ht="18">
      <c r="A7" s="34" t="s">
        <v>0</v>
      </c>
    </row>
    <row r="9" spans="1:6">
      <c r="A9" s="38" t="s">
        <v>1</v>
      </c>
      <c r="B9" s="38"/>
      <c r="C9" s="38"/>
      <c r="D9" s="38"/>
      <c r="E9" s="38"/>
      <c r="F9" s="11" t="s">
        <v>10</v>
      </c>
    </row>
    <row r="10" spans="1:6">
      <c r="A10" s="38" t="s">
        <v>5</v>
      </c>
      <c r="B10" s="38"/>
      <c r="C10" s="38"/>
      <c r="D10" s="38"/>
      <c r="E10" s="38"/>
      <c r="F10" s="11" t="s">
        <v>11</v>
      </c>
    </row>
    <row r="11" spans="1:6">
      <c r="A11" s="38" t="s">
        <v>3</v>
      </c>
      <c r="B11" s="38"/>
      <c r="C11" s="38"/>
      <c r="D11" s="38"/>
      <c r="E11" s="38"/>
      <c r="F11" s="5">
        <v>1000000</v>
      </c>
    </row>
    <row r="12" spans="1:6">
      <c r="A12" s="38" t="s">
        <v>24</v>
      </c>
      <c r="B12" s="38"/>
      <c r="C12" s="38"/>
      <c r="D12" s="38"/>
      <c r="E12" s="38"/>
      <c r="F12" s="5">
        <v>5590000</v>
      </c>
    </row>
    <row r="14" spans="1:6" ht="30">
      <c r="A14" s="27" t="s">
        <v>4</v>
      </c>
      <c r="B14" s="1" t="s">
        <v>15</v>
      </c>
      <c r="C14" s="1"/>
      <c r="D14" s="1" t="s">
        <v>12</v>
      </c>
      <c r="E14" s="1"/>
      <c r="F14" s="1" t="s">
        <v>13</v>
      </c>
    </row>
    <row r="15" spans="1:6">
      <c r="A15" s="2">
        <f>'Euronext Ams. 2-7 Jun'!A11</f>
        <v>44714</v>
      </c>
      <c r="B15" s="16">
        <f>SUM('Euronext Ams. 2-7 Jun'!C11:C44)</f>
        <v>12900</v>
      </c>
      <c r="C15" s="16"/>
      <c r="D15" s="44">
        <f>F15/B15</f>
        <v>4.5352790697674417</v>
      </c>
      <c r="E15" s="16"/>
      <c r="F15" s="119">
        <f>SUM('Euronext Ams. 2-7 Jun'!E11:E44)</f>
        <v>58505.1</v>
      </c>
    </row>
    <row r="16" spans="1:6">
      <c r="A16" s="2">
        <f>'Euronext Ams. 2-7 Jun'!A45</f>
        <v>44715</v>
      </c>
      <c r="B16" s="16">
        <f>SUM('Euronext Ams. 2-7 Jun'!C45:C71)</f>
        <v>13900</v>
      </c>
      <c r="C16" s="16"/>
      <c r="D16" s="44">
        <f>F16/B16</f>
        <v>4.4701381294964033</v>
      </c>
      <c r="E16" s="16"/>
      <c r="F16" s="119">
        <f>SUM('Euronext Ams. 2-7 Jun'!E45:E71)</f>
        <v>62134.920000000006</v>
      </c>
    </row>
    <row r="17" spans="1:6">
      <c r="A17" s="2">
        <f>'Euronext Ams. 2-7 Jun'!A72</f>
        <v>44718</v>
      </c>
      <c r="B17" s="16">
        <f>SUM('Euronext Ams. 2-7 Jun'!C72:C99)</f>
        <v>14000</v>
      </c>
      <c r="C17" s="16"/>
      <c r="D17" s="44">
        <f>F17/B17</f>
        <v>4.4916500000000008</v>
      </c>
      <c r="E17" s="16"/>
      <c r="F17" s="119">
        <f>SUM('Euronext Ams. 2-7 Jun'!E72:E99)</f>
        <v>62883.100000000013</v>
      </c>
    </row>
    <row r="18" spans="1:6">
      <c r="A18" s="25">
        <f>'Euronext Ams. 2-7 Jun'!A101</f>
        <v>44719</v>
      </c>
      <c r="B18" s="9">
        <f>SUM('Euronext Ams. 2-7 Jun'!C100:C133)</f>
        <v>14000</v>
      </c>
      <c r="C18" s="9"/>
      <c r="D18" s="45">
        <f>F18/B18</f>
        <v>4.4227199999999991</v>
      </c>
      <c r="E18" s="9"/>
      <c r="F18" s="117">
        <f>SUM('Euronext Ams. 2-7 Jun'!E100:E133)</f>
        <v>61918.079999999987</v>
      </c>
    </row>
    <row r="19" spans="1:6">
      <c r="A19" s="32">
        <v>44720</v>
      </c>
      <c r="B19" s="54">
        <f>SUM('Euronext Ams. 8-10 Jun'!C11:C26)</f>
        <v>10172</v>
      </c>
      <c r="C19" s="54"/>
      <c r="D19" s="55">
        <f>F19/B19</f>
        <v>4.43794927251278</v>
      </c>
      <c r="E19" s="54"/>
      <c r="F19" s="118">
        <f>SUM('Euronext Ams. 8-10 Jun'!E11:E26)</f>
        <v>45142.82</v>
      </c>
    </row>
    <row r="20" spans="1:6">
      <c r="A20" s="32">
        <v>44721</v>
      </c>
      <c r="B20" s="54">
        <f>SUM('Euronext Ams. 8-10 Jun'!C27:C51)</f>
        <v>11000</v>
      </c>
      <c r="C20" s="54"/>
      <c r="D20" s="55">
        <f t="shared" ref="D20:D72" si="0">F20/B20</f>
        <v>4.4377709090909088</v>
      </c>
      <c r="E20" s="54"/>
      <c r="F20" s="118">
        <f>SUM('Euronext Ams. 8-10 Jun'!E27:E51)</f>
        <v>48815.479999999996</v>
      </c>
    </row>
    <row r="21" spans="1:6">
      <c r="A21" s="25">
        <v>44722</v>
      </c>
      <c r="B21" s="9">
        <f>SUM('Euronext Ams. 8-10 Jun'!C52:C82)</f>
        <v>11400</v>
      </c>
      <c r="C21" s="9"/>
      <c r="D21" s="45">
        <f t="shared" si="0"/>
        <v>4.3673692982456149</v>
      </c>
      <c r="E21" s="9"/>
      <c r="F21" s="117">
        <f>SUM('Euronext Ams. 8-10 Jun'!E52:E82)</f>
        <v>49788.010000000009</v>
      </c>
    </row>
    <row r="22" spans="1:6">
      <c r="A22" s="32">
        <v>44725</v>
      </c>
      <c r="B22" s="54">
        <f>SUM('Euronext Ams. 11-17 Jun'!C11:C39)</f>
        <v>11800</v>
      </c>
      <c r="C22" s="54"/>
      <c r="D22" s="55">
        <f t="shared" si="0"/>
        <v>4.2871059322033886</v>
      </c>
      <c r="E22" s="54"/>
      <c r="F22" s="118">
        <f>SUM('Euronext Ams. 11-17 Jun'!E11:E39)</f>
        <v>50587.849999999991</v>
      </c>
    </row>
    <row r="23" spans="1:6">
      <c r="A23" s="32">
        <v>44726</v>
      </c>
      <c r="B23" s="54">
        <f>SUM('Euronext Ams. 11-17 Jun'!C40:C63)</f>
        <v>11600</v>
      </c>
      <c r="C23" s="54"/>
      <c r="D23" s="55">
        <f t="shared" si="0"/>
        <v>4.2324517241379302</v>
      </c>
      <c r="E23" s="54"/>
      <c r="F23" s="118">
        <f>SUM('Euronext Ams. 11-17 Jun'!E40:E63)</f>
        <v>49096.439999999995</v>
      </c>
    </row>
    <row r="24" spans="1:6">
      <c r="A24" s="32">
        <v>44727</v>
      </c>
      <c r="B24" s="54">
        <f>SUM('Euronext Ams. 11-17 Jun'!C64:C94)</f>
        <v>11700</v>
      </c>
      <c r="C24" s="54"/>
      <c r="D24" s="55">
        <f t="shared" si="0"/>
        <v>4.2786324786324785</v>
      </c>
      <c r="E24" s="54"/>
      <c r="F24" s="118">
        <f>SUM('Euronext Ams. 11-17 Jun'!E64:E94)</f>
        <v>50060</v>
      </c>
    </row>
    <row r="25" spans="1:6">
      <c r="A25" s="32">
        <v>44728</v>
      </c>
      <c r="B25" s="54">
        <f>SUM('Euronext Ams. 11-17 Jun'!C95:C122)</f>
        <v>12700</v>
      </c>
      <c r="C25" s="54"/>
      <c r="D25" s="55">
        <f t="shared" si="0"/>
        <v>4.2030755905511814</v>
      </c>
      <c r="E25" s="54"/>
      <c r="F25" s="118">
        <f>SUM('Euronext Ams. 11-17 Jun'!E95:E122)</f>
        <v>53379.060000000005</v>
      </c>
    </row>
    <row r="26" spans="1:6">
      <c r="A26" s="25">
        <v>44729</v>
      </c>
      <c r="B26" s="9">
        <f>SUM('Euronext Ams. 11-17 Jun'!C123:C142)</f>
        <v>13000</v>
      </c>
      <c r="C26" s="9"/>
      <c r="D26" s="45">
        <f t="shared" si="0"/>
        <v>4.2689484615384625</v>
      </c>
      <c r="E26" s="9"/>
      <c r="F26" s="117">
        <f>SUM('Euronext Ams. 11-17 Jun'!E123:E142)</f>
        <v>55496.330000000009</v>
      </c>
    </row>
    <row r="27" spans="1:6">
      <c r="A27" s="32">
        <v>44732</v>
      </c>
      <c r="B27" s="54">
        <f>SUM('Euronext Ams. 18-24 Jun'!C11:C45)</f>
        <v>13000</v>
      </c>
      <c r="C27" s="54"/>
      <c r="D27" s="55">
        <f t="shared" si="0"/>
        <v>4.2260330769230769</v>
      </c>
      <c r="E27" s="54"/>
      <c r="F27" s="118">
        <f>SUM('Euronext Ams. 18-24 Jun'!E11:E45)</f>
        <v>54938.43</v>
      </c>
    </row>
    <row r="28" spans="1:6">
      <c r="A28" s="32">
        <v>44733</v>
      </c>
      <c r="B28" s="54">
        <f>SUM('Euronext Ams. 18-24 Jun'!C46:C63)</f>
        <v>12500</v>
      </c>
      <c r="C28" s="54"/>
      <c r="D28" s="55">
        <f t="shared" si="0"/>
        <v>4.2450223999999999</v>
      </c>
      <c r="E28" s="54"/>
      <c r="F28" s="118">
        <f>SUM('Euronext Ams. 18-24 Jun'!E46:E63)</f>
        <v>53062.78</v>
      </c>
    </row>
    <row r="29" spans="1:6">
      <c r="A29" s="32">
        <v>44734</v>
      </c>
      <c r="B29" s="54">
        <f>SUM('Euronext Ams. 18-24 Jun'!C64:C87)</f>
        <v>13000</v>
      </c>
      <c r="C29" s="54"/>
      <c r="D29" s="55">
        <f t="shared" si="0"/>
        <v>4.2347092307692318</v>
      </c>
      <c r="E29" s="54"/>
      <c r="F29" s="118">
        <f>SUM('Euronext Ams. 18-24 Jun'!E64:E87)</f>
        <v>55051.220000000008</v>
      </c>
    </row>
    <row r="30" spans="1:6">
      <c r="A30" s="32">
        <v>44735</v>
      </c>
      <c r="B30" s="54">
        <f>SUM('Euronext Ams. 18-24 Jun'!C88:C115)</f>
        <v>13500</v>
      </c>
      <c r="C30" s="54"/>
      <c r="D30" s="55">
        <f t="shared" si="0"/>
        <v>4.2325059259259259</v>
      </c>
      <c r="E30" s="54"/>
      <c r="F30" s="118">
        <f>SUM('Euronext Ams. 18-24 Jun'!E88:E115)</f>
        <v>57138.83</v>
      </c>
    </row>
    <row r="31" spans="1:6">
      <c r="A31" s="25">
        <v>44736</v>
      </c>
      <c r="B31" s="9">
        <f>SUM('Euronext Ams. 18-24 Jun'!C116:C129)</f>
        <v>5878</v>
      </c>
      <c r="C31" s="9"/>
      <c r="D31" s="45">
        <f t="shared" si="0"/>
        <v>4.3085250085062947</v>
      </c>
      <c r="E31" s="9"/>
      <c r="F31" s="117">
        <f>SUM('Euronext Ams. 18-24 Jun'!E116:E129)</f>
        <v>25325.51</v>
      </c>
    </row>
    <row r="32" spans="1:6">
      <c r="A32" s="32">
        <v>44739</v>
      </c>
      <c r="B32" s="54">
        <f>SUM('Euronext Ams. 25 Jun-1 July'!C11:C35)</f>
        <v>9940</v>
      </c>
      <c r="C32" s="54"/>
      <c r="D32" s="55">
        <f t="shared" si="0"/>
        <v>4.3364346076458755</v>
      </c>
      <c r="E32" s="54"/>
      <c r="F32" s="118">
        <f>SUM('Euronext Ams. 25 Jun-1 July'!E11:E35)</f>
        <v>43104.160000000003</v>
      </c>
    </row>
    <row r="33" spans="1:6">
      <c r="A33" s="32">
        <v>44740</v>
      </c>
      <c r="B33" s="54">
        <f>SUM('Euronext Ams. 25 Jun-1 July'!C36:C55)</f>
        <v>15000</v>
      </c>
      <c r="C33" s="54"/>
      <c r="D33" s="55">
        <f t="shared" si="0"/>
        <v>4.5773526666666662</v>
      </c>
      <c r="E33" s="54"/>
      <c r="F33" s="118">
        <f>SUM('Euronext Ams. 25 Jun-1 July'!E36:E55)</f>
        <v>68660.289999999994</v>
      </c>
    </row>
    <row r="34" spans="1:6">
      <c r="A34" s="32">
        <v>44741</v>
      </c>
      <c r="B34" s="54">
        <f>SUM('Euronext Ams. 25 Jun-1 July'!C56:C91)</f>
        <v>14500</v>
      </c>
      <c r="C34" s="54"/>
      <c r="D34" s="55">
        <f t="shared" si="0"/>
        <v>4.4020255172413787</v>
      </c>
      <c r="E34" s="54"/>
      <c r="F34" s="118">
        <f>SUM('Euronext Ams. 25 Jun-1 July'!E56:E91)</f>
        <v>63829.369999999988</v>
      </c>
    </row>
    <row r="35" spans="1:6">
      <c r="A35" s="32">
        <v>44742</v>
      </c>
      <c r="B35" s="54">
        <f>SUM('Euronext Ams. 25 Jun-1 July'!C92:C125)</f>
        <v>12500</v>
      </c>
      <c r="C35" s="54"/>
      <c r="D35" s="55">
        <f t="shared" si="0"/>
        <v>4.3038775999999999</v>
      </c>
      <c r="E35" s="54"/>
      <c r="F35" s="118">
        <f>SUM('Euronext Ams. 25 Jun-1 July'!E92:E125)</f>
        <v>53798.469999999994</v>
      </c>
    </row>
    <row r="36" spans="1:6">
      <c r="A36" s="25">
        <v>44743</v>
      </c>
      <c r="B36" s="9">
        <f>SUM('Euronext Ams. 25 Jun-1 July'!C126:C153)</f>
        <v>10605</v>
      </c>
      <c r="C36" s="9"/>
      <c r="D36" s="45">
        <f t="shared" si="0"/>
        <v>4.3319019330504469</v>
      </c>
      <c r="E36" s="9"/>
      <c r="F36" s="117">
        <f>SUM('Euronext Ams. 25 Jun-1 July'!E126:E153)</f>
        <v>45939.819999999992</v>
      </c>
    </row>
    <row r="37" spans="1:6">
      <c r="A37" s="32">
        <v>44746</v>
      </c>
      <c r="B37" s="54">
        <f>SUM('Euronext Ams. 2-8 July'!C11:C28)</f>
        <v>9628</v>
      </c>
      <c r="C37" s="54"/>
      <c r="D37" s="55">
        <f t="shared" si="0"/>
        <v>4.372171790610718</v>
      </c>
      <c r="E37" s="54"/>
      <c r="F37" s="118">
        <f>SUM('Euronext Ams. 2-8 July'!E11:E28)</f>
        <v>42095.27</v>
      </c>
    </row>
    <row r="38" spans="1:6">
      <c r="A38" s="32">
        <v>44747</v>
      </c>
      <c r="B38" s="54">
        <f>SUM('Euronext Ams. 2-8 July'!C29:C54)</f>
        <v>10800</v>
      </c>
      <c r="C38" s="54"/>
      <c r="D38" s="55">
        <f t="shared" si="0"/>
        <v>4.3892379629629623</v>
      </c>
      <c r="E38" s="54"/>
      <c r="F38" s="118">
        <f>SUM('Euronext Ams. 2-8 July'!E29:E54)</f>
        <v>47403.77</v>
      </c>
    </row>
    <row r="39" spans="1:6">
      <c r="A39" s="32">
        <v>44748</v>
      </c>
      <c r="B39" s="54">
        <f>SUM('Euronext Ams. 2-8 July'!C55:C71)</f>
        <v>9616</v>
      </c>
      <c r="C39" s="54"/>
      <c r="D39" s="55">
        <f t="shared" si="0"/>
        <v>4.4708548252911813</v>
      </c>
      <c r="E39" s="54"/>
      <c r="F39" s="118">
        <f>SUM('Euronext Ams. 2-8 July'!E55:E71)</f>
        <v>42991.74</v>
      </c>
    </row>
    <row r="40" spans="1:6">
      <c r="A40" s="32">
        <v>44749</v>
      </c>
      <c r="B40" s="54">
        <f>SUM('Euronext Ams. 2-8 July'!C72:C100)</f>
        <v>10442</v>
      </c>
      <c r="C40" s="54"/>
      <c r="D40" s="55">
        <f t="shared" si="0"/>
        <v>4.6251139628423665</v>
      </c>
      <c r="E40" s="54"/>
      <c r="F40" s="118">
        <f>SUM('Euronext Ams. 2-8 July'!E72:E100)</f>
        <v>48295.439999999995</v>
      </c>
    </row>
    <row r="41" spans="1:6">
      <c r="A41" s="25">
        <v>44750</v>
      </c>
      <c r="B41" s="9">
        <f>SUM('Euronext Ams. 2-8 July'!C101:C126)</f>
        <v>9590</v>
      </c>
      <c r="C41" s="9"/>
      <c r="D41" s="45">
        <f t="shared" si="0"/>
        <v>4.6754525547445249</v>
      </c>
      <c r="E41" s="9"/>
      <c r="F41" s="117">
        <f>SUM('Euronext Ams. 2-8 July'!E101:E126)</f>
        <v>44837.59</v>
      </c>
    </row>
    <row r="42" spans="1:6">
      <c r="A42" s="32">
        <v>44753</v>
      </c>
      <c r="B42" s="54">
        <f>SUM('Euronext Ams. 9-15 July'!C11:C41)</f>
        <v>10500</v>
      </c>
      <c r="C42" s="54"/>
      <c r="D42" s="55">
        <f t="shared" si="0"/>
        <v>4.8181314285714283</v>
      </c>
      <c r="E42" s="54"/>
      <c r="F42" s="118">
        <f>SUM('Euronext Ams. 9-15 July'!E11:E41)</f>
        <v>50590.38</v>
      </c>
    </row>
    <row r="43" spans="1:6">
      <c r="A43" s="32">
        <v>44754</v>
      </c>
      <c r="B43" s="54">
        <f>SUM('Euronext Ams. 9-15 July'!C42:C61)</f>
        <v>8085</v>
      </c>
      <c r="C43" s="54"/>
      <c r="D43" s="55">
        <f t="shared" si="0"/>
        <v>4.8069226963512692</v>
      </c>
      <c r="E43" s="54"/>
      <c r="F43" s="118">
        <f>SUM('Euronext Ams. 9-15 July'!E42:E61)</f>
        <v>38863.970000000008</v>
      </c>
    </row>
    <row r="44" spans="1:6">
      <c r="A44" s="32">
        <v>44755</v>
      </c>
      <c r="B44" s="54">
        <f>SUM('Euronext Ams. 9-15 July'!C62:C89)</f>
        <v>9500</v>
      </c>
      <c r="C44" s="54"/>
      <c r="D44" s="55">
        <f t="shared" si="0"/>
        <v>4.9664315789473674</v>
      </c>
      <c r="E44" s="54"/>
      <c r="F44" s="118">
        <f>SUM('Euronext Ams. 9-15 July'!E62:E89)</f>
        <v>47181.099999999991</v>
      </c>
    </row>
    <row r="45" spans="1:6">
      <c r="A45" s="32">
        <v>44756</v>
      </c>
      <c r="B45" s="54">
        <f>SUM('Euronext Ams. 9-15 July'!C90:C116)</f>
        <v>9000</v>
      </c>
      <c r="C45" s="54"/>
      <c r="D45" s="55">
        <f t="shared" si="0"/>
        <v>4.8700433333333333</v>
      </c>
      <c r="E45" s="54"/>
      <c r="F45" s="118">
        <f>SUM('Euronext Ams. 9-15 July'!E90:E116)</f>
        <v>43830.39</v>
      </c>
    </row>
    <row r="46" spans="1:6">
      <c r="A46" s="25">
        <v>44757</v>
      </c>
      <c r="B46" s="9">
        <f>SUM('Euronext Ams. 9-15 July'!C117:C129)</f>
        <v>8885</v>
      </c>
      <c r="C46" s="9"/>
      <c r="D46" s="45">
        <f t="shared" si="0"/>
        <v>4.9203759144625776</v>
      </c>
      <c r="E46" s="9"/>
      <c r="F46" s="117">
        <f>SUM('Euronext Ams. 9-15 July'!E117:E129)</f>
        <v>43717.54</v>
      </c>
    </row>
    <row r="47" spans="1:6">
      <c r="A47" s="32">
        <v>44760</v>
      </c>
      <c r="B47" s="54">
        <f>SUM('Euronext Ams. 16-22 July'!C11:C25)</f>
        <v>3874</v>
      </c>
      <c r="C47" s="54"/>
      <c r="D47" s="55">
        <f t="shared" si="0"/>
        <v>4.7954001032524518</v>
      </c>
      <c r="E47" s="54"/>
      <c r="F47" s="118">
        <f>SUM('Euronext Ams. 16-22 July'!E11:E25)</f>
        <v>18577.379999999997</v>
      </c>
    </row>
    <row r="48" spans="1:6">
      <c r="A48" s="32">
        <v>44761</v>
      </c>
      <c r="B48" s="54">
        <f>SUM('Euronext Ams. 16-22 July'!C26)</f>
        <v>16</v>
      </c>
      <c r="C48" s="54"/>
      <c r="D48" s="55">
        <f t="shared" si="0"/>
        <v>4.75</v>
      </c>
      <c r="E48" s="54"/>
      <c r="F48" s="118">
        <f>SUM('Euronext Ams. 16-22 July'!E26)</f>
        <v>76</v>
      </c>
    </row>
    <row r="49" spans="1:6">
      <c r="A49" s="32">
        <v>44762</v>
      </c>
      <c r="B49" s="54">
        <f>SUM('Euronext Ams. 16-22 July'!C27:C50)</f>
        <v>8806</v>
      </c>
      <c r="C49" s="54"/>
      <c r="D49" s="55">
        <f t="shared" si="0"/>
        <v>4.4825232795821028</v>
      </c>
      <c r="E49" s="54"/>
      <c r="F49" s="118">
        <f>SUM('Euronext Ams. 16-22 July'!E27:E50)</f>
        <v>39473.1</v>
      </c>
    </row>
    <row r="50" spans="1:6">
      <c r="A50" s="32">
        <v>44763</v>
      </c>
      <c r="B50" s="54">
        <f>SUM('Euronext Ams. 16-22 July'!C51:C68)</f>
        <v>9000</v>
      </c>
      <c r="C50" s="54"/>
      <c r="D50" s="55">
        <f t="shared" si="0"/>
        <v>4.4159822222222225</v>
      </c>
      <c r="E50" s="54"/>
      <c r="F50" s="118">
        <f>SUM('Euronext Ams. 16-22 July'!E51:E68)</f>
        <v>39743.840000000004</v>
      </c>
    </row>
    <row r="51" spans="1:6">
      <c r="A51" s="25">
        <v>44764</v>
      </c>
      <c r="B51" s="9">
        <f>SUM('Euronext Ams. 16-22 July'!C69:C82)</f>
        <v>5580</v>
      </c>
      <c r="C51" s="9"/>
      <c r="D51" s="45">
        <f t="shared" si="0"/>
        <v>4.4071684587813618</v>
      </c>
      <c r="E51" s="9"/>
      <c r="F51" s="117">
        <f>SUM('Euronext Ams. 16-22 July'!E69:E82)</f>
        <v>24592</v>
      </c>
    </row>
    <row r="52" spans="1:6">
      <c r="A52" s="32">
        <v>44767</v>
      </c>
      <c r="B52" s="54">
        <f>SUM('Euronext Ams. 23-29 July'!C11:C24)</f>
        <v>2000</v>
      </c>
      <c r="C52" s="54"/>
      <c r="D52" s="55">
        <f t="shared" si="0"/>
        <v>4.3876800000000005</v>
      </c>
      <c r="E52" s="54"/>
      <c r="F52" s="118">
        <f>SUM('Euronext Ams. 23-29 July'!E11:E24)</f>
        <v>8775.36</v>
      </c>
    </row>
    <row r="53" spans="1:6">
      <c r="A53" s="32">
        <v>44768</v>
      </c>
      <c r="B53" s="54">
        <f>SUM('Euronext Ams. 23-29 July'!C25:C48)</f>
        <v>7692</v>
      </c>
      <c r="C53" s="54"/>
      <c r="D53" s="55">
        <f t="shared" si="0"/>
        <v>4.343151326053043</v>
      </c>
      <c r="E53" s="54"/>
      <c r="F53" s="118">
        <f>SUM('Euronext Ams. 23-29 July'!E25:E48)</f>
        <v>33407.520000000004</v>
      </c>
    </row>
    <row r="54" spans="1:6">
      <c r="A54" s="32">
        <v>44769</v>
      </c>
      <c r="B54" s="54">
        <f>SUM('Euronext Ams. 23-29 July'!C49:C74)</f>
        <v>7240</v>
      </c>
      <c r="C54" s="54"/>
      <c r="D54" s="55">
        <f t="shared" si="0"/>
        <v>4.3799171270718222</v>
      </c>
      <c r="E54" s="54"/>
      <c r="F54" s="118">
        <f>SUM('Euronext Ams. 23-29 July'!E49:E74)</f>
        <v>31710.599999999995</v>
      </c>
    </row>
    <row r="55" spans="1:6">
      <c r="A55" s="32">
        <v>44770</v>
      </c>
      <c r="B55" s="54">
        <f>SUM('Euronext Ams. 23-29 July'!C75:C97)</f>
        <v>5355</v>
      </c>
      <c r="C55" s="54"/>
      <c r="D55" s="55">
        <f t="shared" si="0"/>
        <v>4.3034584500466861</v>
      </c>
      <c r="E55" s="54"/>
      <c r="F55" s="118">
        <f>SUM('Euronext Ams. 23-29 July'!E75:E97)</f>
        <v>23045.020000000004</v>
      </c>
    </row>
    <row r="56" spans="1:6">
      <c r="A56" s="25">
        <v>44771</v>
      </c>
      <c r="B56" s="9">
        <f>SUM('Euronext Ams. 23-29 July'!C98:C105)</f>
        <v>2500</v>
      </c>
      <c r="C56" s="9"/>
      <c r="D56" s="45">
        <f t="shared" si="0"/>
        <v>4.3759160000000001</v>
      </c>
      <c r="E56" s="9"/>
      <c r="F56" s="117">
        <f>SUM('Euronext Ams. 23-29 July'!E98:E105)</f>
        <v>10939.79</v>
      </c>
    </row>
    <row r="57" spans="1:6">
      <c r="A57" s="32">
        <v>44774</v>
      </c>
      <c r="B57" s="54">
        <f>SUM('Euronext Ams. 30 July-5 August'!C11:C30)</f>
        <v>6948</v>
      </c>
      <c r="C57" s="54"/>
      <c r="D57" s="55">
        <f t="shared" si="0"/>
        <v>4.3939608520437536</v>
      </c>
      <c r="E57" s="54"/>
      <c r="F57" s="118">
        <f>SUM('Euronext Ams. 30 July-5 August'!E11:E30)</f>
        <v>30529.239999999998</v>
      </c>
    </row>
    <row r="58" spans="1:6">
      <c r="A58" s="32">
        <v>44775</v>
      </c>
      <c r="B58" s="54">
        <f>SUM('Euronext Ams. 30 July-5 August'!C31:C51)</f>
        <v>5500</v>
      </c>
      <c r="C58" s="54"/>
      <c r="D58" s="55">
        <f>F58/B58</f>
        <v>4.3064545454545451</v>
      </c>
      <c r="E58" s="54"/>
      <c r="F58" s="118">
        <f>SUM('Euronext Ams. 30 July-5 August'!E31:E51)</f>
        <v>23685.5</v>
      </c>
    </row>
    <row r="59" spans="1:6">
      <c r="A59" s="32">
        <v>44776</v>
      </c>
      <c r="B59" s="54">
        <f>SUM('Euronext Ams. 30 July-5 August'!C52:C70)</f>
        <v>4263</v>
      </c>
      <c r="C59" s="54"/>
      <c r="D59" s="55">
        <f t="shared" si="0"/>
        <v>4.2798850574712626</v>
      </c>
      <c r="E59" s="54"/>
      <c r="F59" s="118">
        <f>SUM('Euronext Ams. 30 July-5 August'!E52:E70)</f>
        <v>18245.149999999994</v>
      </c>
    </row>
    <row r="60" spans="1:6">
      <c r="A60" s="32">
        <v>44777</v>
      </c>
      <c r="B60" s="54">
        <f>SUM('Euronext Ams. 30 July-5 August'!C71:C89)</f>
        <v>3500</v>
      </c>
      <c r="C60" s="54"/>
      <c r="D60" s="55">
        <f t="shared" si="0"/>
        <v>4.2678799999999981</v>
      </c>
      <c r="E60" s="54"/>
      <c r="F60" s="118">
        <f>SUM('Euronext Ams. 30 July-5 August'!E71:E89)</f>
        <v>14937.579999999994</v>
      </c>
    </row>
    <row r="61" spans="1:6">
      <c r="A61" s="25">
        <v>44778</v>
      </c>
      <c r="B61" s="9">
        <f>SUM('Euronext Ams. 30 July-5 August'!C90:C101)</f>
        <v>4614</v>
      </c>
      <c r="C61" s="9"/>
      <c r="D61" s="45">
        <f t="shared" si="0"/>
        <v>4.2433940182054606</v>
      </c>
      <c r="E61" s="9"/>
      <c r="F61" s="117">
        <f>SUM('Euronext Ams. 30 July-5 August'!E90:E101)</f>
        <v>19579.019999999997</v>
      </c>
    </row>
    <row r="62" spans="1:6">
      <c r="A62" s="32">
        <v>44781</v>
      </c>
      <c r="B62" s="54">
        <f>SUM('Euronext Ams. 6-12 August'!C11:C30)</f>
        <v>5800</v>
      </c>
      <c r="C62" s="54"/>
      <c r="D62" s="55">
        <f t="shared" si="0"/>
        <v>4.2558551724137939</v>
      </c>
      <c r="E62" s="54"/>
      <c r="F62" s="118">
        <f>SUM('Euronext Ams. 6-12 August'!E11:E30)</f>
        <v>24683.960000000003</v>
      </c>
    </row>
    <row r="63" spans="1:6">
      <c r="A63" s="32">
        <v>44782</v>
      </c>
      <c r="B63" s="54">
        <f>SUM('Euronext Ams. 6-12 August'!C31:C50)</f>
        <v>5750</v>
      </c>
      <c r="C63" s="54"/>
      <c r="D63" s="55">
        <f t="shared" si="0"/>
        <v>4.2332626086956529</v>
      </c>
      <c r="E63" s="54"/>
      <c r="F63" s="118">
        <f>SUM('Euronext Ams. 6-12 August'!E31:E50)</f>
        <v>24341.260000000002</v>
      </c>
    </row>
    <row r="64" spans="1:6">
      <c r="A64" s="32">
        <v>44783</v>
      </c>
      <c r="B64" s="54">
        <f>SUM('Euronext Ams. 6-12 August'!C51:C72)</f>
        <v>5500</v>
      </c>
      <c r="C64" s="54"/>
      <c r="D64" s="55">
        <f t="shared" si="0"/>
        <v>4.2208963636363634</v>
      </c>
      <c r="E64" s="54"/>
      <c r="F64" s="118">
        <f>SUM('Euronext Ams. 6-12 August'!E51:E72)</f>
        <v>23214.93</v>
      </c>
    </row>
    <row r="65" spans="1:6">
      <c r="A65" s="32">
        <v>44784</v>
      </c>
      <c r="B65" s="54">
        <f>SUM('Euronext Ams. 6-12 August'!C73:C94)</f>
        <v>5100</v>
      </c>
      <c r="C65" s="54"/>
      <c r="D65" s="55">
        <f t="shared" si="0"/>
        <v>4.1276490196078424</v>
      </c>
      <c r="E65" s="54"/>
      <c r="F65" s="118">
        <f>SUM('Euronext Ams. 6-12 August'!E73:E94)</f>
        <v>21051.009999999995</v>
      </c>
    </row>
    <row r="66" spans="1:6">
      <c r="A66" s="25">
        <v>44785</v>
      </c>
      <c r="B66" s="9">
        <f>SUM('Euronext Ams. 6-12 August'!C95:C119)</f>
        <v>7000</v>
      </c>
      <c r="C66" s="9"/>
      <c r="D66" s="45">
        <f t="shared" si="0"/>
        <v>4.0596457142857147</v>
      </c>
      <c r="E66" s="9"/>
      <c r="F66" s="117">
        <f>SUM('Euronext Ams. 6-12 August'!E95:E119)</f>
        <v>28417.52</v>
      </c>
    </row>
    <row r="67" spans="1:6">
      <c r="A67" s="32">
        <v>44788</v>
      </c>
      <c r="B67" s="54">
        <f>SUM('Euronext Ams. 13-19 August'!C11:C31)</f>
        <v>6850</v>
      </c>
      <c r="C67" s="54"/>
      <c r="D67" s="55">
        <f t="shared" si="0"/>
        <v>4.0019124087591242</v>
      </c>
      <c r="E67" s="54"/>
      <c r="F67" s="118">
        <f>SUM('Euronext Ams. 13-19 August'!E11:E31)</f>
        <v>27413.100000000002</v>
      </c>
    </row>
    <row r="68" spans="1:6">
      <c r="A68" s="32">
        <v>44789</v>
      </c>
      <c r="B68" s="54">
        <f>SUM('Euronext Ams. 13-19 August'!C32:C48)</f>
        <v>6800</v>
      </c>
      <c r="C68" s="54"/>
      <c r="D68" s="55">
        <f t="shared" si="0"/>
        <v>4.0188926470588235</v>
      </c>
      <c r="E68" s="54"/>
      <c r="F68" s="118">
        <f>SUM('Euronext Ams. 13-19 August'!E32:E48)</f>
        <v>27328.469999999998</v>
      </c>
    </row>
    <row r="69" spans="1:6">
      <c r="A69" s="32">
        <v>44790</v>
      </c>
      <c r="B69" s="54">
        <f>SUM('Euronext Ams. 13-19 August'!C49:C63)</f>
        <v>7000</v>
      </c>
      <c r="C69" s="54"/>
      <c r="D69" s="55">
        <f t="shared" si="0"/>
        <v>4.0133299999999998</v>
      </c>
      <c r="E69" s="54"/>
      <c r="F69" s="118">
        <f>SUM('Euronext Ams. 13-19 August'!E49:E63)</f>
        <v>28093.309999999998</v>
      </c>
    </row>
    <row r="70" spans="1:6">
      <c r="A70" s="32">
        <v>44791</v>
      </c>
      <c r="B70" s="54">
        <f>SUM('Euronext Ams. 13-19 August'!C64:C72)</f>
        <v>7600</v>
      </c>
      <c r="C70" s="54"/>
      <c r="D70" s="55">
        <f t="shared" si="0"/>
        <v>4.1088315789473686</v>
      </c>
      <c r="E70" s="54"/>
      <c r="F70" s="118">
        <f>SUM('Euronext Ams. 13-19 August'!E64:E72)</f>
        <v>31227.120000000003</v>
      </c>
    </row>
    <row r="71" spans="1:6">
      <c r="A71" s="32">
        <v>44792</v>
      </c>
      <c r="B71" s="54">
        <f>SUM('Euronext Ams. 13-19 August'!C73:C90)</f>
        <v>7400</v>
      </c>
      <c r="C71" s="54"/>
      <c r="D71" s="45">
        <f t="shared" si="0"/>
        <v>4.0200229729729724</v>
      </c>
      <c r="E71" s="54"/>
      <c r="F71" s="118">
        <f>SUM('Euronext Ams. 13-19 August'!E73:E90)</f>
        <v>29748.169999999995</v>
      </c>
    </row>
    <row r="72" spans="1:6">
      <c r="A72" s="3" t="s">
        <v>23</v>
      </c>
      <c r="B72" s="10">
        <f>SUM(B15:B71)</f>
        <v>506329</v>
      </c>
      <c r="C72" s="10"/>
      <c r="D72" s="115">
        <f t="shared" si="0"/>
        <v>4.3870669268400597</v>
      </c>
      <c r="E72" s="10"/>
      <c r="F72" s="28">
        <f>SUM(F15:F71)</f>
        <v>2221299.2100000004</v>
      </c>
    </row>
    <row r="73" spans="1:6">
      <c r="A73" s="21"/>
    </row>
  </sheetData>
  <pageMargins left="0.7" right="0.7" top="0.75" bottom="0.75" header="0.3" footer="0.3"/>
  <pageSetup paperSize="9" orientation="portrait" r:id="rId1"/>
  <ignoredErrors>
    <ignoredError sqref="B15:B46 F15:F41 F42:F46 B47:F51 B52:F56 B57:F57 B59:F61 B58:C58 E58:F58 B62:F66 B67:F71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8EF04-5E1D-473F-AADA-7FFF3A9899B3}">
  <sheetPr>
    <tabColor rgb="FF71DAFF"/>
  </sheetPr>
  <dimension ref="A6:E35"/>
  <sheetViews>
    <sheetView workbookViewId="0">
      <selection activeCell="H36" sqref="H36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44739</v>
      </c>
      <c r="B11" s="47">
        <v>0.45615740740740746</v>
      </c>
      <c r="C11" s="48">
        <v>50000</v>
      </c>
      <c r="D11" s="49">
        <v>622</v>
      </c>
      <c r="E11" s="104">
        <v>31100000</v>
      </c>
    </row>
    <row r="12" spans="1:5">
      <c r="A12" s="32">
        <v>44739</v>
      </c>
      <c r="B12" s="47">
        <v>0.58913194444444439</v>
      </c>
      <c r="C12" s="48">
        <v>50000</v>
      </c>
      <c r="D12" s="49">
        <v>634</v>
      </c>
      <c r="E12" s="104">
        <v>31700000</v>
      </c>
    </row>
    <row r="13" spans="1:5">
      <c r="A13" s="32">
        <v>44739</v>
      </c>
      <c r="B13" s="47">
        <v>0.61495370370370372</v>
      </c>
      <c r="C13" s="48">
        <v>50000</v>
      </c>
      <c r="D13" s="49">
        <v>634</v>
      </c>
      <c r="E13" s="104">
        <v>31700000</v>
      </c>
    </row>
    <row r="14" spans="1:5">
      <c r="A14" s="25">
        <v>44739</v>
      </c>
      <c r="B14" s="20">
        <v>0.62497685185185181</v>
      </c>
      <c r="C14" s="8">
        <v>40000</v>
      </c>
      <c r="D14" s="40">
        <v>634</v>
      </c>
      <c r="E14" s="105">
        <v>25360000</v>
      </c>
    </row>
    <row r="15" spans="1:5">
      <c r="A15" s="32">
        <v>44740</v>
      </c>
      <c r="B15" s="47">
        <v>0.42489583333333331</v>
      </c>
      <c r="C15" s="48">
        <v>30000</v>
      </c>
      <c r="D15" s="49">
        <v>643</v>
      </c>
      <c r="E15" s="104">
        <v>19290000</v>
      </c>
    </row>
    <row r="16" spans="1:5">
      <c r="A16" s="32">
        <v>44740</v>
      </c>
      <c r="B16" s="47">
        <v>0.47737268518518516</v>
      </c>
      <c r="C16" s="48">
        <v>30000</v>
      </c>
      <c r="D16" s="49">
        <v>641</v>
      </c>
      <c r="E16" s="104">
        <v>19230000</v>
      </c>
    </row>
    <row r="17" spans="1:5">
      <c r="A17" s="32">
        <v>44740</v>
      </c>
      <c r="B17" s="47">
        <v>0.57788194444444441</v>
      </c>
      <c r="C17" s="48">
        <v>40000</v>
      </c>
      <c r="D17" s="49">
        <v>640</v>
      </c>
      <c r="E17" s="104">
        <v>25600000</v>
      </c>
    </row>
    <row r="18" spans="1:5">
      <c r="A18" s="32">
        <v>44740</v>
      </c>
      <c r="B18" s="47">
        <v>0.61425925925925928</v>
      </c>
      <c r="C18" s="48">
        <v>11344</v>
      </c>
      <c r="D18" s="49">
        <v>632</v>
      </c>
      <c r="E18" s="104">
        <v>7169408</v>
      </c>
    </row>
    <row r="19" spans="1:5">
      <c r="A19" s="25">
        <v>44740</v>
      </c>
      <c r="B19" s="20">
        <v>0.62912037037037039</v>
      </c>
      <c r="C19" s="8">
        <v>30000</v>
      </c>
      <c r="D19" s="40">
        <v>632</v>
      </c>
      <c r="E19" s="105">
        <v>18960000</v>
      </c>
    </row>
    <row r="20" spans="1:5">
      <c r="A20" s="32">
        <v>44741</v>
      </c>
      <c r="B20" s="47">
        <v>0.41560185185185183</v>
      </c>
      <c r="C20" s="48">
        <v>30000</v>
      </c>
      <c r="D20" s="49">
        <v>622</v>
      </c>
      <c r="E20" s="104">
        <v>18660000</v>
      </c>
    </row>
    <row r="21" spans="1:5">
      <c r="A21" s="32">
        <v>44741</v>
      </c>
      <c r="B21" s="47">
        <v>0.47211805555555553</v>
      </c>
      <c r="C21" s="48">
        <v>30000</v>
      </c>
      <c r="D21" s="49">
        <v>620</v>
      </c>
      <c r="E21" s="104">
        <v>18600000</v>
      </c>
    </row>
    <row r="22" spans="1:5">
      <c r="A22" s="32">
        <v>44741</v>
      </c>
      <c r="B22" s="47">
        <v>0.59402777777777771</v>
      </c>
      <c r="C22" s="48">
        <v>30000</v>
      </c>
      <c r="D22" s="49">
        <v>621</v>
      </c>
      <c r="E22" s="104">
        <v>18630000</v>
      </c>
    </row>
    <row r="23" spans="1:5">
      <c r="A23" s="25">
        <v>44741</v>
      </c>
      <c r="B23" s="20">
        <v>0.63291666666666668</v>
      </c>
      <c r="C23" s="8">
        <v>30000</v>
      </c>
      <c r="D23" s="40">
        <v>616</v>
      </c>
      <c r="E23" s="105">
        <v>18480000</v>
      </c>
    </row>
    <row r="24" spans="1:5">
      <c r="A24" s="32">
        <v>44742</v>
      </c>
      <c r="B24" s="47">
        <v>0.41246527777777775</v>
      </c>
      <c r="C24" s="48">
        <v>30000</v>
      </c>
      <c r="D24" s="49">
        <v>603</v>
      </c>
      <c r="E24" s="104">
        <v>18090000</v>
      </c>
    </row>
    <row r="25" spans="1:5">
      <c r="A25" s="32">
        <v>44742</v>
      </c>
      <c r="B25" s="47">
        <v>0.46942129629629631</v>
      </c>
      <c r="C25" s="48">
        <v>30000</v>
      </c>
      <c r="D25" s="49">
        <v>602</v>
      </c>
      <c r="E25" s="104">
        <v>18060000</v>
      </c>
    </row>
    <row r="26" spans="1:5">
      <c r="A26" s="25">
        <v>44742</v>
      </c>
      <c r="B26" s="20">
        <v>0.64211805555555557</v>
      </c>
      <c r="C26" s="8">
        <v>40000</v>
      </c>
      <c r="D26" s="40">
        <v>602</v>
      </c>
      <c r="E26" s="105">
        <v>24080000</v>
      </c>
    </row>
    <row r="27" spans="1:5">
      <c r="A27" s="32">
        <v>44743</v>
      </c>
      <c r="B27" s="47">
        <v>0.40950231481481486</v>
      </c>
      <c r="C27" s="48">
        <v>40000</v>
      </c>
      <c r="D27" s="49">
        <v>604</v>
      </c>
      <c r="E27" s="104">
        <v>24160000</v>
      </c>
    </row>
    <row r="28" spans="1:5">
      <c r="A28" s="32">
        <v>44743</v>
      </c>
      <c r="B28" s="47">
        <v>0.45288194444444446</v>
      </c>
      <c r="C28" s="48">
        <v>40000</v>
      </c>
      <c r="D28" s="49">
        <v>602</v>
      </c>
      <c r="E28" s="104">
        <v>24080000</v>
      </c>
    </row>
    <row r="29" spans="1:5">
      <c r="A29" s="32">
        <v>44743</v>
      </c>
      <c r="B29" s="47">
        <v>0.53379629629629632</v>
      </c>
      <c r="C29" s="48">
        <v>17002</v>
      </c>
      <c r="D29" s="49">
        <v>602</v>
      </c>
      <c r="E29" s="104">
        <v>10235204</v>
      </c>
    </row>
    <row r="30" spans="1:5">
      <c r="A30" s="32">
        <v>44743</v>
      </c>
      <c r="B30" s="47">
        <v>0.59072916666666664</v>
      </c>
      <c r="C30" s="48">
        <v>40000</v>
      </c>
      <c r="D30" s="49">
        <v>603</v>
      </c>
      <c r="E30" s="104">
        <v>24120000</v>
      </c>
    </row>
    <row r="31" spans="1:5">
      <c r="A31" s="25">
        <v>44743</v>
      </c>
      <c r="B31" s="20">
        <v>0.62462962962962965</v>
      </c>
      <c r="C31" s="8">
        <v>33948</v>
      </c>
      <c r="D31" s="40">
        <v>603</v>
      </c>
      <c r="E31" s="105">
        <v>20470644</v>
      </c>
    </row>
    <row r="32" spans="1:5">
      <c r="A32" s="74" t="s">
        <v>23</v>
      </c>
      <c r="B32" s="75"/>
      <c r="C32" s="103">
        <f>SUM(C11:C31)</f>
        <v>722294</v>
      </c>
      <c r="D32" s="76"/>
      <c r="E32" s="103">
        <f>SUM(E11:E31)</f>
        <v>447775256</v>
      </c>
    </row>
    <row r="33" spans="1:5">
      <c r="A33" s="32"/>
      <c r="B33" s="56"/>
      <c r="C33" s="57"/>
      <c r="D33" s="58"/>
      <c r="E33" s="59"/>
    </row>
    <row r="34" spans="1:5">
      <c r="A34" s="32"/>
      <c r="B34" s="56"/>
      <c r="C34" s="57"/>
      <c r="D34" s="58"/>
      <c r="E34" s="59"/>
    </row>
    <row r="35" spans="1:5">
      <c r="A35" s="60"/>
      <c r="B35" s="61"/>
      <c r="C35" s="62"/>
      <c r="D35" s="61"/>
      <c r="E35" s="63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6ABE8-12EE-4B24-8FFF-63CE5B0BFB39}">
  <sheetPr>
    <tabColor theme="9" tint="0.39997558519241921"/>
  </sheetPr>
  <dimension ref="A6:H205"/>
  <sheetViews>
    <sheetView topLeftCell="A17" workbookViewId="0">
      <selection activeCell="C154" sqref="C154:E154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44739</v>
      </c>
      <c r="B11" s="106">
        <v>44739.3825</v>
      </c>
      <c r="C11" s="31">
        <v>160</v>
      </c>
      <c r="D11" s="31">
        <v>4.3099999999999996</v>
      </c>
      <c r="E11" s="31">
        <v>689.59999999999991</v>
      </c>
    </row>
    <row r="12" spans="1:5">
      <c r="A12" s="2">
        <v>44739</v>
      </c>
      <c r="B12" s="106">
        <v>44739.410486111112</v>
      </c>
      <c r="C12" s="31">
        <v>273</v>
      </c>
      <c r="D12" s="31">
        <v>4.3499999999999996</v>
      </c>
      <c r="E12" s="31">
        <v>1187.55</v>
      </c>
    </row>
    <row r="13" spans="1:5">
      <c r="A13" s="2">
        <v>44739</v>
      </c>
      <c r="B13" s="106">
        <v>44739.410520833335</v>
      </c>
      <c r="C13" s="31">
        <v>63</v>
      </c>
      <c r="D13" s="31">
        <v>4.3499999999999996</v>
      </c>
      <c r="E13" s="31">
        <v>274.04999999999995</v>
      </c>
    </row>
    <row r="14" spans="1:5">
      <c r="A14" s="2">
        <v>44739</v>
      </c>
      <c r="B14" s="106">
        <v>44739.410520833335</v>
      </c>
      <c r="C14" s="31">
        <v>500</v>
      </c>
      <c r="D14" s="31">
        <v>4.3499999999999996</v>
      </c>
      <c r="E14" s="31">
        <v>2175</v>
      </c>
    </row>
    <row r="15" spans="1:5">
      <c r="A15" s="2">
        <v>44739</v>
      </c>
      <c r="B15" s="106">
        <v>44739.410520833335</v>
      </c>
      <c r="C15" s="31">
        <v>437</v>
      </c>
      <c r="D15" s="31">
        <v>4.3499999999999996</v>
      </c>
      <c r="E15" s="31">
        <v>1900.9499999999998</v>
      </c>
    </row>
    <row r="16" spans="1:5">
      <c r="A16" s="2">
        <v>44739</v>
      </c>
      <c r="B16" s="106">
        <v>44739.410555555558</v>
      </c>
      <c r="C16" s="31">
        <v>500</v>
      </c>
      <c r="D16" s="31">
        <v>4.3499999999999996</v>
      </c>
      <c r="E16" s="31">
        <v>2175</v>
      </c>
    </row>
    <row r="17" spans="1:5">
      <c r="A17" s="2">
        <v>44739</v>
      </c>
      <c r="B17" s="106">
        <v>44739.410555555558</v>
      </c>
      <c r="C17" s="31">
        <v>452</v>
      </c>
      <c r="D17" s="31">
        <v>4.32</v>
      </c>
      <c r="E17" s="31">
        <v>1952.64</v>
      </c>
    </row>
    <row r="18" spans="1:5">
      <c r="A18" s="2">
        <v>44739</v>
      </c>
      <c r="B18" s="106">
        <v>44739.41951388889</v>
      </c>
      <c r="C18" s="31">
        <v>440</v>
      </c>
      <c r="D18" s="31">
        <v>4.37</v>
      </c>
      <c r="E18" s="31">
        <v>1922.8</v>
      </c>
    </row>
    <row r="19" spans="1:5">
      <c r="A19" s="2">
        <v>44739</v>
      </c>
      <c r="B19" s="106">
        <v>44739.421111111114</v>
      </c>
      <c r="C19" s="31">
        <v>716</v>
      </c>
      <c r="D19" s="31">
        <v>4.3499999999999996</v>
      </c>
      <c r="E19" s="31">
        <v>3114.6</v>
      </c>
    </row>
    <row r="20" spans="1:5">
      <c r="A20" s="2">
        <v>44739</v>
      </c>
      <c r="B20" s="106">
        <v>44739.421493055554</v>
      </c>
      <c r="C20" s="31">
        <v>146</v>
      </c>
      <c r="D20" s="31">
        <v>4.33</v>
      </c>
      <c r="E20" s="31">
        <v>632.18000000000006</v>
      </c>
    </row>
    <row r="21" spans="1:5">
      <c r="A21" s="2">
        <v>44739</v>
      </c>
      <c r="B21" s="106">
        <v>44739.421493055554</v>
      </c>
      <c r="C21" s="31">
        <v>1054</v>
      </c>
      <c r="D21" s="31">
        <v>4.33</v>
      </c>
      <c r="E21" s="31">
        <v>4563.82</v>
      </c>
    </row>
    <row r="22" spans="1:5">
      <c r="A22" s="2">
        <v>44739</v>
      </c>
      <c r="B22" s="106">
        <v>44739.435578703706</v>
      </c>
      <c r="C22" s="31">
        <v>288</v>
      </c>
      <c r="D22" s="31">
        <v>4.33</v>
      </c>
      <c r="E22" s="31">
        <v>1247.04</v>
      </c>
    </row>
    <row r="23" spans="1:5">
      <c r="A23" s="2">
        <v>44739</v>
      </c>
      <c r="B23" s="106">
        <v>44739.435706018521</v>
      </c>
      <c r="C23" s="31">
        <v>478</v>
      </c>
      <c r="D23" s="31">
        <v>4.33</v>
      </c>
      <c r="E23" s="31">
        <v>2069.7400000000002</v>
      </c>
    </row>
    <row r="24" spans="1:5">
      <c r="A24" s="2">
        <v>44739</v>
      </c>
      <c r="B24" s="106">
        <v>44739.436400462961</v>
      </c>
      <c r="C24" s="31">
        <v>200</v>
      </c>
      <c r="D24" s="31">
        <v>4.33</v>
      </c>
      <c r="E24" s="31">
        <v>866</v>
      </c>
    </row>
    <row r="25" spans="1:5">
      <c r="A25" s="2">
        <v>44739</v>
      </c>
      <c r="B25" s="106">
        <v>44739.436400462961</v>
      </c>
      <c r="C25" s="31">
        <v>200</v>
      </c>
      <c r="D25" s="31">
        <v>4.33</v>
      </c>
      <c r="E25" s="31">
        <v>866</v>
      </c>
    </row>
    <row r="26" spans="1:5">
      <c r="A26" s="2">
        <v>44739</v>
      </c>
      <c r="B26" s="106">
        <v>44739.437847222223</v>
      </c>
      <c r="C26" s="31">
        <v>697</v>
      </c>
      <c r="D26" s="31">
        <v>4.3099999999999996</v>
      </c>
      <c r="E26" s="31">
        <v>3004.0699999999997</v>
      </c>
    </row>
    <row r="27" spans="1:5">
      <c r="A27" s="2">
        <v>44739</v>
      </c>
      <c r="B27" s="106">
        <v>44739.466678240744</v>
      </c>
      <c r="C27" s="31">
        <v>121</v>
      </c>
      <c r="D27" s="31">
        <v>4.33</v>
      </c>
      <c r="E27" s="31">
        <v>523.93000000000006</v>
      </c>
    </row>
    <row r="28" spans="1:5">
      <c r="A28" s="2">
        <v>44739</v>
      </c>
      <c r="B28" s="106">
        <v>44739.466678240744</v>
      </c>
      <c r="C28" s="31">
        <v>521</v>
      </c>
      <c r="D28" s="31">
        <v>4.33</v>
      </c>
      <c r="E28" s="31">
        <v>2255.9299999999998</v>
      </c>
    </row>
    <row r="29" spans="1:5">
      <c r="A29" s="2">
        <v>44739</v>
      </c>
      <c r="B29" s="106">
        <v>44739.466678240744</v>
      </c>
      <c r="C29" s="31">
        <v>198</v>
      </c>
      <c r="D29" s="31">
        <v>4.33</v>
      </c>
      <c r="E29" s="31">
        <v>857.34</v>
      </c>
    </row>
    <row r="30" spans="1:5">
      <c r="A30" s="2">
        <v>44739</v>
      </c>
      <c r="B30" s="106">
        <v>44739.469293981485</v>
      </c>
      <c r="C30" s="31">
        <v>792</v>
      </c>
      <c r="D30" s="31">
        <v>4.3099999999999996</v>
      </c>
      <c r="E30" s="31">
        <v>3413.5199999999995</v>
      </c>
    </row>
    <row r="31" spans="1:5">
      <c r="A31" s="2">
        <v>44739</v>
      </c>
      <c r="B31" s="106">
        <v>44739.496157407404</v>
      </c>
      <c r="C31" s="31">
        <v>148</v>
      </c>
      <c r="D31" s="31">
        <v>4.3499999999999996</v>
      </c>
      <c r="E31" s="31">
        <v>643.79999999999995</v>
      </c>
    </row>
    <row r="32" spans="1:5">
      <c r="A32" s="2">
        <v>44739</v>
      </c>
      <c r="B32" s="106">
        <v>44739.496157407404</v>
      </c>
      <c r="C32" s="48">
        <v>388</v>
      </c>
      <c r="D32" s="49">
        <v>4.3499999999999996</v>
      </c>
      <c r="E32" s="69">
        <v>1687.8</v>
      </c>
    </row>
    <row r="33" spans="1:8">
      <c r="A33" s="2">
        <v>44739</v>
      </c>
      <c r="B33" s="106">
        <v>44739.496157407404</v>
      </c>
      <c r="C33" s="48">
        <v>467</v>
      </c>
      <c r="D33" s="49">
        <v>4.3499999999999996</v>
      </c>
      <c r="E33" s="69">
        <v>2031.4499999999998</v>
      </c>
    </row>
    <row r="34" spans="1:8">
      <c r="A34" s="2">
        <v>44739</v>
      </c>
      <c r="B34" s="106">
        <v>44739.496157407404</v>
      </c>
      <c r="C34" s="48">
        <v>400</v>
      </c>
      <c r="D34" s="49">
        <v>4.3499999999999996</v>
      </c>
      <c r="E34" s="69">
        <v>1739.9999999999998</v>
      </c>
    </row>
    <row r="35" spans="1:8">
      <c r="A35" s="25">
        <v>44739</v>
      </c>
      <c r="B35" s="107">
        <v>44739.496157407404</v>
      </c>
      <c r="C35" s="8">
        <v>301</v>
      </c>
      <c r="D35" s="40">
        <v>4.3499999999999996</v>
      </c>
      <c r="E35" s="53">
        <v>1309.3499999999999</v>
      </c>
    </row>
    <row r="36" spans="1:8">
      <c r="A36" s="32">
        <v>44740</v>
      </c>
      <c r="B36" s="106">
        <v>44740.447465277779</v>
      </c>
      <c r="C36" s="48">
        <v>79</v>
      </c>
      <c r="D36" s="49">
        <v>4.55</v>
      </c>
      <c r="E36" s="69">
        <v>359.45</v>
      </c>
    </row>
    <row r="37" spans="1:8">
      <c r="A37" s="32">
        <v>44740</v>
      </c>
      <c r="B37" s="106">
        <v>44740.4533912037</v>
      </c>
      <c r="C37" s="48">
        <v>500</v>
      </c>
      <c r="D37" s="49">
        <v>4.55</v>
      </c>
      <c r="E37" s="69">
        <v>2275</v>
      </c>
    </row>
    <row r="38" spans="1:8">
      <c r="A38" s="32">
        <v>44740</v>
      </c>
      <c r="B38" s="106">
        <v>44740.4533912037</v>
      </c>
      <c r="C38" s="48">
        <v>735</v>
      </c>
      <c r="D38" s="49">
        <v>4.55</v>
      </c>
      <c r="E38" s="69">
        <v>3344.25</v>
      </c>
    </row>
    <row r="39" spans="1:8">
      <c r="A39" s="32">
        <v>44740</v>
      </c>
      <c r="B39" s="106">
        <v>44740.551747685182</v>
      </c>
      <c r="C39" s="48">
        <v>1</v>
      </c>
      <c r="D39" s="49">
        <v>4.59</v>
      </c>
      <c r="E39" s="69">
        <v>4.59</v>
      </c>
    </row>
    <row r="40" spans="1:8">
      <c r="A40" s="32">
        <v>44740</v>
      </c>
      <c r="B40" s="106">
        <v>44740.58556712963</v>
      </c>
      <c r="C40" s="48">
        <v>891</v>
      </c>
      <c r="D40" s="49">
        <v>4.5999999999999996</v>
      </c>
      <c r="E40" s="69">
        <v>4098.5999999999995</v>
      </c>
      <c r="H40" s="26"/>
    </row>
    <row r="41" spans="1:8">
      <c r="A41" s="32">
        <v>44740</v>
      </c>
      <c r="B41" s="106">
        <v>44740.58556712963</v>
      </c>
      <c r="C41" s="48">
        <v>1000</v>
      </c>
      <c r="D41" s="49">
        <v>4.5999999999999996</v>
      </c>
      <c r="E41" s="69">
        <v>4600</v>
      </c>
      <c r="H41" s="26"/>
    </row>
    <row r="42" spans="1:8">
      <c r="A42" s="32">
        <v>44740</v>
      </c>
      <c r="B42" s="106">
        <v>44740.58556712963</v>
      </c>
      <c r="C42" s="48">
        <v>706</v>
      </c>
      <c r="D42" s="49">
        <v>4.5999999999999996</v>
      </c>
      <c r="E42" s="69">
        <v>3247.6</v>
      </c>
      <c r="H42" s="26"/>
    </row>
    <row r="43" spans="1:8">
      <c r="A43" s="32">
        <v>44740</v>
      </c>
      <c r="B43" s="106">
        <v>44740.58556712963</v>
      </c>
      <c r="C43" s="48">
        <v>798</v>
      </c>
      <c r="D43" s="49">
        <v>4.5999999999999996</v>
      </c>
      <c r="E43" s="69">
        <v>3670.7999999999997</v>
      </c>
      <c r="H43" s="26"/>
    </row>
    <row r="44" spans="1:8">
      <c r="A44" s="32">
        <v>44740</v>
      </c>
      <c r="B44" s="106">
        <v>44740.58556712963</v>
      </c>
      <c r="C44" s="48">
        <v>1903</v>
      </c>
      <c r="D44" s="49">
        <v>4.5999999999999996</v>
      </c>
      <c r="E44" s="69">
        <v>8753.7999999999993</v>
      </c>
      <c r="H44" s="26"/>
    </row>
    <row r="45" spans="1:8">
      <c r="A45" s="32">
        <v>44740</v>
      </c>
      <c r="B45" s="106">
        <v>44740.58556712963</v>
      </c>
      <c r="C45" s="48">
        <v>1001</v>
      </c>
      <c r="D45" s="49">
        <v>4.5999999999999996</v>
      </c>
      <c r="E45" s="69">
        <v>4604.5999999999995</v>
      </c>
      <c r="H45" s="26"/>
    </row>
    <row r="46" spans="1:8">
      <c r="A46" s="32">
        <v>44740</v>
      </c>
      <c r="B46" s="106">
        <v>44740.666006944448</v>
      </c>
      <c r="C46" s="48">
        <v>2063</v>
      </c>
      <c r="D46" s="49">
        <v>4.57</v>
      </c>
      <c r="E46" s="69">
        <v>9427.91</v>
      </c>
      <c r="H46" s="26"/>
    </row>
    <row r="47" spans="1:8">
      <c r="A47" s="32">
        <v>44740</v>
      </c>
      <c r="B47" s="106">
        <v>44740.666006944448</v>
      </c>
      <c r="C47" s="48">
        <v>834</v>
      </c>
      <c r="D47" s="49">
        <v>4.57</v>
      </c>
      <c r="E47" s="69">
        <v>3811.38</v>
      </c>
      <c r="H47" s="26"/>
    </row>
    <row r="48" spans="1:8">
      <c r="A48" s="32">
        <v>44740</v>
      </c>
      <c r="B48" s="106">
        <v>44740.694097222222</v>
      </c>
      <c r="C48" s="48">
        <v>753</v>
      </c>
      <c r="D48" s="49">
        <v>4.55</v>
      </c>
      <c r="E48" s="69">
        <v>3426.15</v>
      </c>
      <c r="H48" s="26"/>
    </row>
    <row r="49" spans="1:8">
      <c r="A49" s="32">
        <v>44740</v>
      </c>
      <c r="B49" s="106">
        <v>44740.710428240738</v>
      </c>
      <c r="C49" s="48">
        <v>352</v>
      </c>
      <c r="D49" s="49">
        <v>4.5599999999999996</v>
      </c>
      <c r="E49" s="69">
        <v>1605.12</v>
      </c>
      <c r="H49" s="26"/>
    </row>
    <row r="50" spans="1:8">
      <c r="A50" s="32">
        <v>44740</v>
      </c>
      <c r="B50" s="106">
        <v>44740.710428240738</v>
      </c>
      <c r="C50" s="48">
        <v>511</v>
      </c>
      <c r="D50" s="49">
        <v>4.5599999999999996</v>
      </c>
      <c r="E50" s="69">
        <v>2330.16</v>
      </c>
      <c r="H50" s="26"/>
    </row>
    <row r="51" spans="1:8">
      <c r="A51" s="32">
        <v>44740</v>
      </c>
      <c r="B51" s="106">
        <v>44740.710428240738</v>
      </c>
      <c r="C51" s="48">
        <v>767</v>
      </c>
      <c r="D51" s="49">
        <v>4.5599999999999996</v>
      </c>
      <c r="E51" s="69">
        <v>3497.5199999999995</v>
      </c>
      <c r="H51" s="26"/>
    </row>
    <row r="52" spans="1:8">
      <c r="A52" s="32">
        <v>44740</v>
      </c>
      <c r="B52" s="106">
        <v>44740.710428240738</v>
      </c>
      <c r="C52" s="48">
        <v>203</v>
      </c>
      <c r="D52" s="49">
        <v>4.5599999999999996</v>
      </c>
      <c r="E52" s="69">
        <v>925.68</v>
      </c>
      <c r="H52" s="26"/>
    </row>
    <row r="53" spans="1:8">
      <c r="A53" s="32">
        <v>44740</v>
      </c>
      <c r="B53" s="106">
        <v>44740.715983796297</v>
      </c>
      <c r="C53" s="48">
        <v>802</v>
      </c>
      <c r="D53" s="49">
        <v>4.5599999999999996</v>
      </c>
      <c r="E53" s="69">
        <v>3657.12</v>
      </c>
      <c r="H53" s="26"/>
    </row>
    <row r="54" spans="1:8">
      <c r="A54" s="32">
        <v>44740</v>
      </c>
      <c r="B54" s="106">
        <v>44740.716307870367</v>
      </c>
      <c r="C54" s="48">
        <v>265</v>
      </c>
      <c r="D54" s="49">
        <v>4.5599999999999996</v>
      </c>
      <c r="E54" s="69">
        <v>1208.3999999999999</v>
      </c>
      <c r="H54" s="26"/>
    </row>
    <row r="55" spans="1:8">
      <c r="A55" s="25">
        <v>44740</v>
      </c>
      <c r="B55" s="107">
        <v>44740.716307870367</v>
      </c>
      <c r="C55" s="8">
        <v>836</v>
      </c>
      <c r="D55" s="40">
        <v>4.5599999999999996</v>
      </c>
      <c r="E55" s="53">
        <v>3812.16</v>
      </c>
      <c r="H55" s="26"/>
    </row>
    <row r="56" spans="1:8">
      <c r="A56" s="32">
        <v>44741</v>
      </c>
      <c r="B56" s="106">
        <v>44741.388067129628</v>
      </c>
      <c r="C56" s="48">
        <v>196</v>
      </c>
      <c r="D56" s="49">
        <v>4.5</v>
      </c>
      <c r="E56" s="69">
        <v>882</v>
      </c>
      <c r="H56" s="26"/>
    </row>
    <row r="57" spans="1:8">
      <c r="A57" s="32">
        <v>44741</v>
      </c>
      <c r="B57" s="106">
        <v>44741.388067129628</v>
      </c>
      <c r="C57" s="48">
        <v>522</v>
      </c>
      <c r="D57" s="49">
        <v>4.5</v>
      </c>
      <c r="E57" s="69">
        <v>2349</v>
      </c>
      <c r="H57" s="26"/>
    </row>
    <row r="58" spans="1:8">
      <c r="A58" s="32">
        <v>44741</v>
      </c>
      <c r="B58" s="106">
        <v>44741.388449074075</v>
      </c>
      <c r="C58" s="48">
        <v>295</v>
      </c>
      <c r="D58" s="49">
        <v>4.49</v>
      </c>
      <c r="E58" s="69">
        <v>1324.55</v>
      </c>
      <c r="H58" s="26"/>
    </row>
    <row r="59" spans="1:8">
      <c r="A59" s="32">
        <v>44741</v>
      </c>
      <c r="B59" s="106">
        <v>44741.388449074075</v>
      </c>
      <c r="C59" s="48">
        <v>22</v>
      </c>
      <c r="D59" s="49">
        <v>4.49</v>
      </c>
      <c r="E59" s="69">
        <v>98.78</v>
      </c>
      <c r="H59" s="26"/>
    </row>
    <row r="60" spans="1:8">
      <c r="A60" s="32">
        <v>44741</v>
      </c>
      <c r="B60" s="106">
        <v>44741.388449074075</v>
      </c>
      <c r="C60" s="48">
        <v>206</v>
      </c>
      <c r="D60" s="49">
        <v>4.49</v>
      </c>
      <c r="E60" s="69">
        <v>924.94</v>
      </c>
      <c r="H60" s="26"/>
    </row>
    <row r="61" spans="1:8">
      <c r="A61" s="32">
        <v>44741</v>
      </c>
      <c r="B61" s="106">
        <v>44741.388449074075</v>
      </c>
      <c r="C61" s="48">
        <v>192</v>
      </c>
      <c r="D61" s="49">
        <v>4.49</v>
      </c>
      <c r="E61" s="69">
        <v>862.08</v>
      </c>
      <c r="H61" s="26"/>
    </row>
    <row r="62" spans="1:8">
      <c r="A62" s="32">
        <v>44741</v>
      </c>
      <c r="B62" s="106">
        <v>44741.388449074075</v>
      </c>
      <c r="C62" s="48">
        <v>85</v>
      </c>
      <c r="D62" s="49">
        <v>4.49</v>
      </c>
      <c r="E62" s="69">
        <v>381.65000000000003</v>
      </c>
      <c r="H62" s="26"/>
    </row>
    <row r="63" spans="1:8">
      <c r="A63" s="32">
        <v>44741</v>
      </c>
      <c r="B63" s="106">
        <v>44741.431597222225</v>
      </c>
      <c r="C63" s="48">
        <v>835</v>
      </c>
      <c r="D63" s="49">
        <v>4.46</v>
      </c>
      <c r="E63" s="69">
        <v>3724.1</v>
      </c>
      <c r="H63" s="26"/>
    </row>
    <row r="64" spans="1:8">
      <c r="A64" s="32">
        <v>44741</v>
      </c>
      <c r="B64" s="106">
        <v>44741.441030092596</v>
      </c>
      <c r="C64" s="48">
        <v>32</v>
      </c>
      <c r="D64" s="49">
        <v>4.46</v>
      </c>
      <c r="E64" s="69">
        <v>142.72</v>
      </c>
      <c r="H64" s="26"/>
    </row>
    <row r="65" spans="1:8">
      <c r="A65" s="32">
        <v>44741</v>
      </c>
      <c r="B65" s="106">
        <v>44741.441030092596</v>
      </c>
      <c r="C65" s="48">
        <v>579</v>
      </c>
      <c r="D65" s="49">
        <v>4.46</v>
      </c>
      <c r="E65" s="69">
        <v>2582.34</v>
      </c>
      <c r="H65" s="26"/>
    </row>
    <row r="66" spans="1:8">
      <c r="A66" s="32">
        <v>44741</v>
      </c>
      <c r="B66" s="106">
        <v>44741.441030092596</v>
      </c>
      <c r="C66" s="48">
        <v>200</v>
      </c>
      <c r="D66" s="49">
        <v>4.46</v>
      </c>
      <c r="E66" s="69">
        <v>892</v>
      </c>
      <c r="H66" s="26"/>
    </row>
    <row r="67" spans="1:8">
      <c r="A67" s="32">
        <v>44741</v>
      </c>
      <c r="B67" s="106">
        <v>44741.483275462961</v>
      </c>
      <c r="C67" s="48">
        <v>400</v>
      </c>
      <c r="D67" s="49">
        <v>4.43</v>
      </c>
      <c r="E67" s="69">
        <v>1772</v>
      </c>
    </row>
    <row r="68" spans="1:8">
      <c r="A68" s="32">
        <v>44741</v>
      </c>
      <c r="B68" s="106">
        <v>44741.483275462961</v>
      </c>
      <c r="C68" s="48">
        <v>587</v>
      </c>
      <c r="D68" s="49">
        <v>4.43</v>
      </c>
      <c r="E68" s="69">
        <v>2600.41</v>
      </c>
    </row>
    <row r="69" spans="1:8">
      <c r="A69" s="32">
        <v>44741</v>
      </c>
      <c r="B69" s="106">
        <v>44741.483275462961</v>
      </c>
      <c r="C69" s="48">
        <v>500</v>
      </c>
      <c r="D69" s="49">
        <v>4.43</v>
      </c>
      <c r="E69" s="69">
        <v>2215</v>
      </c>
    </row>
    <row r="70" spans="1:8">
      <c r="A70" s="32">
        <v>44741</v>
      </c>
      <c r="B70" s="106">
        <v>44741.521122685182</v>
      </c>
      <c r="C70" s="48">
        <v>500</v>
      </c>
      <c r="D70" s="49">
        <v>4.4000000000000004</v>
      </c>
      <c r="E70" s="69">
        <v>2200</v>
      </c>
    </row>
    <row r="71" spans="1:8">
      <c r="A71" s="32">
        <v>44741</v>
      </c>
      <c r="B71" s="106">
        <v>44741.597326388888</v>
      </c>
      <c r="C71" s="48">
        <v>261</v>
      </c>
      <c r="D71" s="49">
        <v>4.38</v>
      </c>
      <c r="E71" s="69">
        <v>1143.18</v>
      </c>
    </row>
    <row r="72" spans="1:8">
      <c r="A72" s="32">
        <v>44741</v>
      </c>
      <c r="B72" s="106">
        <v>44741.597326388888</v>
      </c>
      <c r="C72" s="48">
        <v>1037</v>
      </c>
      <c r="D72" s="49">
        <v>4.37</v>
      </c>
      <c r="E72" s="69">
        <v>4531.6900000000005</v>
      </c>
    </row>
    <row r="73" spans="1:8">
      <c r="A73" s="32">
        <v>44741</v>
      </c>
      <c r="B73" s="106">
        <v>44741.599050925928</v>
      </c>
      <c r="C73" s="48">
        <v>388</v>
      </c>
      <c r="D73" s="49">
        <v>4.4000000000000004</v>
      </c>
      <c r="E73" s="69">
        <v>1707.2</v>
      </c>
    </row>
    <row r="74" spans="1:8">
      <c r="A74" s="32">
        <v>44741</v>
      </c>
      <c r="B74" s="106">
        <v>44741.599050925928</v>
      </c>
      <c r="C74" s="48">
        <v>575</v>
      </c>
      <c r="D74" s="49">
        <v>4.4000000000000004</v>
      </c>
      <c r="E74" s="69">
        <v>2530</v>
      </c>
    </row>
    <row r="75" spans="1:8">
      <c r="A75" s="32">
        <v>44741</v>
      </c>
      <c r="B75" s="106">
        <v>44741.601990740739</v>
      </c>
      <c r="C75" s="48">
        <v>817</v>
      </c>
      <c r="D75" s="49">
        <v>4.3899999999999997</v>
      </c>
      <c r="E75" s="69">
        <v>3586.6299999999997</v>
      </c>
    </row>
    <row r="76" spans="1:8">
      <c r="A76" s="32">
        <v>44741</v>
      </c>
      <c r="B76" s="106">
        <v>44741.664768518516</v>
      </c>
      <c r="C76" s="48">
        <v>709</v>
      </c>
      <c r="D76" s="49">
        <v>4.3600000000000003</v>
      </c>
      <c r="E76" s="69">
        <v>3091.2400000000002</v>
      </c>
    </row>
    <row r="77" spans="1:8">
      <c r="A77" s="32">
        <v>44741</v>
      </c>
      <c r="B77" s="106">
        <v>44741.664768518516</v>
      </c>
      <c r="C77" s="48">
        <v>209</v>
      </c>
      <c r="D77" s="49">
        <v>4.3899999999999997</v>
      </c>
      <c r="E77" s="69">
        <v>917.50999999999988</v>
      </c>
    </row>
    <row r="78" spans="1:8">
      <c r="A78" s="32">
        <v>44741</v>
      </c>
      <c r="B78" s="106">
        <v>44741.664768518516</v>
      </c>
      <c r="C78" s="48">
        <v>500</v>
      </c>
      <c r="D78" s="49">
        <v>4.3899999999999997</v>
      </c>
      <c r="E78" s="69">
        <v>2195</v>
      </c>
    </row>
    <row r="79" spans="1:8">
      <c r="A79" s="32">
        <v>44741</v>
      </c>
      <c r="B79" s="106">
        <v>44741.664768518516</v>
      </c>
      <c r="C79" s="48">
        <v>714</v>
      </c>
      <c r="D79" s="49">
        <v>4.3899999999999997</v>
      </c>
      <c r="E79" s="69">
        <v>3134.4599999999996</v>
      </c>
    </row>
    <row r="80" spans="1:8">
      <c r="A80" s="32">
        <v>44741</v>
      </c>
      <c r="B80" s="106">
        <v>44741.685798611114</v>
      </c>
      <c r="C80" s="48">
        <v>37</v>
      </c>
      <c r="D80" s="49">
        <v>4.3600000000000003</v>
      </c>
      <c r="E80" s="69">
        <v>161.32000000000002</v>
      </c>
    </row>
    <row r="81" spans="1:5">
      <c r="A81" s="32">
        <v>44741</v>
      </c>
      <c r="B81" s="106">
        <v>44741.685798611114</v>
      </c>
      <c r="C81" s="48">
        <v>47</v>
      </c>
      <c r="D81" s="49">
        <v>4.3600000000000003</v>
      </c>
      <c r="E81" s="69">
        <v>204.92000000000002</v>
      </c>
    </row>
    <row r="82" spans="1:5">
      <c r="A82" s="32">
        <v>44741</v>
      </c>
      <c r="B82" s="106">
        <v>44741.685798611114</v>
      </c>
      <c r="C82" s="48">
        <v>146</v>
      </c>
      <c r="D82" s="49">
        <v>4.3600000000000003</v>
      </c>
      <c r="E82" s="69">
        <v>636.56000000000006</v>
      </c>
    </row>
    <row r="83" spans="1:5">
      <c r="A83" s="32">
        <v>44741</v>
      </c>
      <c r="B83" s="106">
        <v>44741.685798611114</v>
      </c>
      <c r="C83" s="48">
        <v>500</v>
      </c>
      <c r="D83" s="49">
        <v>4.3600000000000003</v>
      </c>
      <c r="E83" s="69">
        <v>2180</v>
      </c>
    </row>
    <row r="84" spans="1:5">
      <c r="A84" s="32">
        <v>44741</v>
      </c>
      <c r="B84" s="106">
        <v>44741.685798611114</v>
      </c>
      <c r="C84" s="48">
        <v>763</v>
      </c>
      <c r="D84" s="49">
        <v>4.3600000000000003</v>
      </c>
      <c r="E84" s="69">
        <v>3326.6800000000003</v>
      </c>
    </row>
    <row r="85" spans="1:5">
      <c r="A85" s="32">
        <v>44741</v>
      </c>
      <c r="B85" s="106">
        <v>44741.690381944441</v>
      </c>
      <c r="C85" s="48">
        <v>270</v>
      </c>
      <c r="D85" s="49">
        <v>4.3600000000000003</v>
      </c>
      <c r="E85" s="69">
        <v>1177.2</v>
      </c>
    </row>
    <row r="86" spans="1:5">
      <c r="A86" s="32">
        <v>44741</v>
      </c>
      <c r="B86" s="106">
        <v>44741.690381944441</v>
      </c>
      <c r="C86" s="48">
        <v>569</v>
      </c>
      <c r="D86" s="49">
        <v>4.3600000000000003</v>
      </c>
      <c r="E86" s="69">
        <v>2480.84</v>
      </c>
    </row>
    <row r="87" spans="1:5">
      <c r="A87" s="32">
        <v>44741</v>
      </c>
      <c r="B87" s="106">
        <v>44741.690381944441</v>
      </c>
      <c r="C87" s="48">
        <v>500</v>
      </c>
      <c r="D87" s="49">
        <v>4.3600000000000003</v>
      </c>
      <c r="E87" s="69">
        <v>2180</v>
      </c>
    </row>
    <row r="88" spans="1:5">
      <c r="A88" s="32">
        <v>44741</v>
      </c>
      <c r="B88" s="106">
        <v>44741.69871527778</v>
      </c>
      <c r="C88" s="48">
        <v>431</v>
      </c>
      <c r="D88" s="49">
        <v>4.3600000000000003</v>
      </c>
      <c r="E88" s="69">
        <v>1879.16</v>
      </c>
    </row>
    <row r="89" spans="1:5">
      <c r="A89" s="32">
        <v>44741</v>
      </c>
      <c r="B89" s="106">
        <v>44741.69871527778</v>
      </c>
      <c r="C89" s="48">
        <v>361</v>
      </c>
      <c r="D89" s="49">
        <v>4.3600000000000003</v>
      </c>
      <c r="E89" s="69">
        <v>1573.96</v>
      </c>
    </row>
    <row r="90" spans="1:5">
      <c r="A90" s="32">
        <v>44741</v>
      </c>
      <c r="B90" s="106">
        <v>44741.705659722225</v>
      </c>
      <c r="C90" s="48">
        <v>507</v>
      </c>
      <c r="D90" s="49">
        <v>4.3499999999999996</v>
      </c>
      <c r="E90" s="69">
        <v>2205.4499999999998</v>
      </c>
    </row>
    <row r="91" spans="1:5">
      <c r="A91" s="25">
        <v>44741</v>
      </c>
      <c r="B91" s="107">
        <v>44741.708252314813</v>
      </c>
      <c r="C91" s="8">
        <v>8</v>
      </c>
      <c r="D91" s="40">
        <v>4.3499999999999996</v>
      </c>
      <c r="E91" s="53">
        <v>34.799999999999997</v>
      </c>
    </row>
    <row r="92" spans="1:5">
      <c r="A92" s="32">
        <v>44742</v>
      </c>
      <c r="B92" s="106">
        <v>44742.389108796298</v>
      </c>
      <c r="C92" s="48">
        <v>58</v>
      </c>
      <c r="D92" s="49">
        <v>4.25</v>
      </c>
      <c r="E92" s="69">
        <v>246.5</v>
      </c>
    </row>
    <row r="93" spans="1:5">
      <c r="A93" s="32">
        <v>44742</v>
      </c>
      <c r="B93" s="106">
        <v>44742.389108796298</v>
      </c>
      <c r="C93" s="48">
        <v>346</v>
      </c>
      <c r="D93" s="49">
        <v>4.25</v>
      </c>
      <c r="E93" s="69">
        <v>1470.5</v>
      </c>
    </row>
    <row r="94" spans="1:5">
      <c r="A94" s="32">
        <v>44742</v>
      </c>
      <c r="B94" s="106">
        <v>44742.389108796298</v>
      </c>
      <c r="C94" s="48">
        <v>278</v>
      </c>
      <c r="D94" s="49">
        <v>4.25</v>
      </c>
      <c r="E94" s="69">
        <v>1181.5</v>
      </c>
    </row>
    <row r="95" spans="1:5">
      <c r="A95" s="32">
        <v>44742</v>
      </c>
      <c r="B95" s="106">
        <v>44742.389108796298</v>
      </c>
      <c r="C95" s="48">
        <v>36</v>
      </c>
      <c r="D95" s="49">
        <v>4.25</v>
      </c>
      <c r="E95" s="69">
        <v>153</v>
      </c>
    </row>
    <row r="96" spans="1:5">
      <c r="A96" s="32">
        <v>44742</v>
      </c>
      <c r="B96" s="106">
        <v>44742.506504629629</v>
      </c>
      <c r="C96" s="48">
        <v>828</v>
      </c>
      <c r="D96" s="49">
        <v>4.29</v>
      </c>
      <c r="E96" s="69">
        <v>3552.12</v>
      </c>
    </row>
    <row r="97" spans="1:5">
      <c r="A97" s="32">
        <v>44742</v>
      </c>
      <c r="B97" s="106">
        <v>44742.506678240738</v>
      </c>
      <c r="C97" s="48">
        <v>795</v>
      </c>
      <c r="D97" s="49">
        <v>4.29</v>
      </c>
      <c r="E97" s="69">
        <v>3410.55</v>
      </c>
    </row>
    <row r="98" spans="1:5">
      <c r="A98" s="32">
        <v>44742</v>
      </c>
      <c r="B98" s="106">
        <v>44742.506828703707</v>
      </c>
      <c r="C98" s="48">
        <v>497</v>
      </c>
      <c r="D98" s="49">
        <v>4.29</v>
      </c>
      <c r="E98" s="69">
        <v>2132.13</v>
      </c>
    </row>
    <row r="99" spans="1:5">
      <c r="A99" s="32">
        <v>44742</v>
      </c>
      <c r="B99" s="106">
        <v>44742.506828703707</v>
      </c>
      <c r="C99" s="48">
        <v>256</v>
      </c>
      <c r="D99" s="49">
        <v>4.29</v>
      </c>
      <c r="E99" s="69">
        <v>1098.24</v>
      </c>
    </row>
    <row r="100" spans="1:5">
      <c r="A100" s="32">
        <v>44742</v>
      </c>
      <c r="B100" s="106">
        <v>44742.668194444443</v>
      </c>
      <c r="C100" s="48">
        <v>65</v>
      </c>
      <c r="D100" s="49">
        <v>4.3</v>
      </c>
      <c r="E100" s="69">
        <v>279.5</v>
      </c>
    </row>
    <row r="101" spans="1:5">
      <c r="A101" s="32">
        <v>44742</v>
      </c>
      <c r="B101" s="106">
        <v>44742.668194444443</v>
      </c>
      <c r="C101" s="48">
        <v>39</v>
      </c>
      <c r="D101" s="49">
        <v>4.3</v>
      </c>
      <c r="E101" s="69">
        <v>167.7</v>
      </c>
    </row>
    <row r="102" spans="1:5">
      <c r="A102" s="32">
        <v>44742</v>
      </c>
      <c r="B102" s="106">
        <v>44742.668194444443</v>
      </c>
      <c r="C102" s="48">
        <v>180</v>
      </c>
      <c r="D102" s="49">
        <v>4.3</v>
      </c>
      <c r="E102" s="69">
        <v>774</v>
      </c>
    </row>
    <row r="103" spans="1:5">
      <c r="A103" s="32">
        <v>44742</v>
      </c>
      <c r="B103" s="106">
        <v>44742.668194444443</v>
      </c>
      <c r="C103" s="48">
        <v>678</v>
      </c>
      <c r="D103" s="49">
        <v>4.3</v>
      </c>
      <c r="E103" s="69">
        <v>2915.4</v>
      </c>
    </row>
    <row r="104" spans="1:5">
      <c r="A104" s="32">
        <v>44742</v>
      </c>
      <c r="B104" s="106">
        <v>44742.668194444443</v>
      </c>
      <c r="C104" s="48">
        <v>205</v>
      </c>
      <c r="D104" s="49">
        <v>4.3</v>
      </c>
      <c r="E104" s="69">
        <v>881.5</v>
      </c>
    </row>
    <row r="105" spans="1:5">
      <c r="A105" s="32">
        <v>44742</v>
      </c>
      <c r="B105" s="106">
        <v>44742.668194444443</v>
      </c>
      <c r="C105" s="48">
        <v>240</v>
      </c>
      <c r="D105" s="49">
        <v>4.3</v>
      </c>
      <c r="E105" s="69">
        <v>1032</v>
      </c>
    </row>
    <row r="106" spans="1:5">
      <c r="A106" s="32">
        <v>44742</v>
      </c>
      <c r="B106" s="106">
        <v>44742.668298611112</v>
      </c>
      <c r="C106" s="48">
        <v>500</v>
      </c>
      <c r="D106" s="49">
        <v>4.3099999999999996</v>
      </c>
      <c r="E106" s="69">
        <v>2155</v>
      </c>
    </row>
    <row r="107" spans="1:5">
      <c r="A107" s="32">
        <v>44742</v>
      </c>
      <c r="B107" s="106">
        <v>44742.67</v>
      </c>
      <c r="C107" s="48">
        <v>85</v>
      </c>
      <c r="D107" s="49">
        <v>4.3099999999999996</v>
      </c>
      <c r="E107" s="69">
        <v>366.34999999999997</v>
      </c>
    </row>
    <row r="108" spans="1:5">
      <c r="A108" s="32">
        <v>44742</v>
      </c>
      <c r="B108" s="106">
        <v>44742.678668981483</v>
      </c>
      <c r="C108" s="48">
        <v>268</v>
      </c>
      <c r="D108" s="49">
        <v>4.32</v>
      </c>
      <c r="E108" s="69">
        <v>1157.76</v>
      </c>
    </row>
    <row r="109" spans="1:5">
      <c r="A109" s="32">
        <v>44742</v>
      </c>
      <c r="B109" s="106">
        <v>44742.678668981483</v>
      </c>
      <c r="C109" s="48">
        <v>303</v>
      </c>
      <c r="D109" s="49">
        <v>4.32</v>
      </c>
      <c r="E109" s="69">
        <v>1308.96</v>
      </c>
    </row>
    <row r="110" spans="1:5">
      <c r="A110" s="32">
        <v>44742</v>
      </c>
      <c r="B110" s="106">
        <v>44742.678668981483</v>
      </c>
      <c r="C110" s="48">
        <v>25</v>
      </c>
      <c r="D110" s="49">
        <v>4.32</v>
      </c>
      <c r="E110" s="69">
        <v>108</v>
      </c>
    </row>
    <row r="111" spans="1:5">
      <c r="A111" s="32">
        <v>44742</v>
      </c>
      <c r="B111" s="106">
        <v>44742.678668981483</v>
      </c>
      <c r="C111" s="48">
        <v>243</v>
      </c>
      <c r="D111" s="49">
        <v>4.32</v>
      </c>
      <c r="E111" s="69">
        <v>1049.76</v>
      </c>
    </row>
    <row r="112" spans="1:5">
      <c r="A112" s="32">
        <v>44742</v>
      </c>
      <c r="B112" s="106">
        <v>44742.678668981483</v>
      </c>
      <c r="C112" s="48">
        <v>97</v>
      </c>
      <c r="D112" s="49">
        <v>4.32</v>
      </c>
      <c r="E112" s="69">
        <v>419.04</v>
      </c>
    </row>
    <row r="113" spans="1:5">
      <c r="A113" s="32">
        <v>44742</v>
      </c>
      <c r="B113" s="106">
        <v>44742.678668981483</v>
      </c>
      <c r="C113" s="48">
        <v>1253</v>
      </c>
      <c r="D113" s="49">
        <v>4.32</v>
      </c>
      <c r="E113" s="69">
        <v>5412.96</v>
      </c>
    </row>
    <row r="114" spans="1:5">
      <c r="A114" s="32">
        <v>44742</v>
      </c>
      <c r="B114" s="106">
        <v>44742.678668981483</v>
      </c>
      <c r="C114" s="48">
        <v>108</v>
      </c>
      <c r="D114" s="49">
        <v>4.32</v>
      </c>
      <c r="E114" s="69">
        <v>466.56000000000006</v>
      </c>
    </row>
    <row r="115" spans="1:5">
      <c r="A115" s="32">
        <v>44742</v>
      </c>
      <c r="B115" s="106">
        <v>44742.678668981483</v>
      </c>
      <c r="C115" s="48">
        <v>236</v>
      </c>
      <c r="D115" s="49">
        <v>4.32</v>
      </c>
      <c r="E115" s="69">
        <v>1019.5200000000001</v>
      </c>
    </row>
    <row r="116" spans="1:5">
      <c r="A116" s="32">
        <v>44742</v>
      </c>
      <c r="B116" s="106">
        <v>44742.678668981483</v>
      </c>
      <c r="C116" s="48">
        <v>281</v>
      </c>
      <c r="D116" s="49">
        <v>4.32</v>
      </c>
      <c r="E116" s="69">
        <v>1213.92</v>
      </c>
    </row>
    <row r="117" spans="1:5">
      <c r="A117" s="32">
        <v>44742</v>
      </c>
      <c r="B117" s="106">
        <v>44742.686296296299</v>
      </c>
      <c r="C117" s="48">
        <v>668</v>
      </c>
      <c r="D117" s="49">
        <v>4.3099999999999996</v>
      </c>
      <c r="E117" s="69">
        <v>2879.08</v>
      </c>
    </row>
    <row r="118" spans="1:5">
      <c r="A118" s="32">
        <v>44742</v>
      </c>
      <c r="B118" s="106">
        <v>44742.686296296299</v>
      </c>
      <c r="C118" s="48">
        <v>53</v>
      </c>
      <c r="D118" s="49">
        <v>4.3099999999999996</v>
      </c>
      <c r="E118" s="69">
        <v>228.42999999999998</v>
      </c>
    </row>
    <row r="119" spans="1:5">
      <c r="A119" s="32">
        <v>44742</v>
      </c>
      <c r="B119" s="106">
        <v>44742.691851851851</v>
      </c>
      <c r="C119" s="48">
        <v>781</v>
      </c>
      <c r="D119" s="49">
        <v>4.3099999999999996</v>
      </c>
      <c r="E119" s="69">
        <v>3366.1099999999997</v>
      </c>
    </row>
    <row r="120" spans="1:5">
      <c r="A120" s="32">
        <v>44742</v>
      </c>
      <c r="B120" s="106">
        <v>44742.692013888889</v>
      </c>
      <c r="C120" s="48">
        <v>500</v>
      </c>
      <c r="D120" s="49">
        <v>4.3099999999999996</v>
      </c>
      <c r="E120" s="69">
        <v>2155</v>
      </c>
    </row>
    <row r="121" spans="1:5">
      <c r="A121" s="32">
        <v>44742</v>
      </c>
      <c r="B121" s="106">
        <v>44742.692094907405</v>
      </c>
      <c r="C121" s="48">
        <v>150</v>
      </c>
      <c r="D121" s="49">
        <v>4.3099999999999996</v>
      </c>
      <c r="E121" s="69">
        <v>646.49999999999989</v>
      </c>
    </row>
    <row r="122" spans="1:5">
      <c r="A122" s="32">
        <v>44742</v>
      </c>
      <c r="B122" s="106">
        <v>44742.692094907405</v>
      </c>
      <c r="C122" s="48">
        <v>294</v>
      </c>
      <c r="D122" s="49">
        <v>4.3099999999999996</v>
      </c>
      <c r="E122" s="69">
        <v>1267.1399999999999</v>
      </c>
    </row>
    <row r="123" spans="1:5">
      <c r="A123" s="32">
        <v>44742</v>
      </c>
      <c r="B123" s="106">
        <v>44742.692094907405</v>
      </c>
      <c r="C123" s="48">
        <v>500</v>
      </c>
      <c r="D123" s="49">
        <v>4.3099999999999996</v>
      </c>
      <c r="E123" s="69">
        <v>2155</v>
      </c>
    </row>
    <row r="124" spans="1:5">
      <c r="A124" s="32">
        <v>44742</v>
      </c>
      <c r="B124" s="106">
        <v>44742.705868055556</v>
      </c>
      <c r="C124" s="48">
        <v>497</v>
      </c>
      <c r="D124" s="49">
        <v>4.3099999999999996</v>
      </c>
      <c r="E124" s="69">
        <v>2142.0699999999997</v>
      </c>
    </row>
    <row r="125" spans="1:5">
      <c r="A125" s="25">
        <v>44742</v>
      </c>
      <c r="B125" s="107">
        <v>44742.705868055556</v>
      </c>
      <c r="C125" s="8">
        <v>1157</v>
      </c>
      <c r="D125" s="40">
        <v>4.3099999999999996</v>
      </c>
      <c r="E125" s="53">
        <v>4986.6699999999992</v>
      </c>
    </row>
    <row r="126" spans="1:5">
      <c r="A126" s="32">
        <v>44743</v>
      </c>
      <c r="B126" s="106">
        <v>44743.461805555555</v>
      </c>
      <c r="C126" s="48">
        <v>586</v>
      </c>
      <c r="D126" s="49">
        <v>4.25</v>
      </c>
      <c r="E126" s="69">
        <v>2490.5</v>
      </c>
    </row>
    <row r="127" spans="1:5">
      <c r="A127" s="32">
        <v>44743</v>
      </c>
      <c r="B127" s="106">
        <v>44743.461805555555</v>
      </c>
      <c r="C127" s="48">
        <v>79</v>
      </c>
      <c r="D127" s="49">
        <v>4.25</v>
      </c>
      <c r="E127" s="69">
        <v>335.75</v>
      </c>
    </row>
    <row r="128" spans="1:5">
      <c r="A128" s="32">
        <v>44743</v>
      </c>
      <c r="B128" s="106">
        <v>44743.461805555555</v>
      </c>
      <c r="C128" s="48">
        <v>200</v>
      </c>
      <c r="D128" s="49">
        <v>4.25</v>
      </c>
      <c r="E128" s="69">
        <v>850</v>
      </c>
    </row>
    <row r="129" spans="1:5">
      <c r="A129" s="32">
        <v>44743</v>
      </c>
      <c r="B129" s="106">
        <v>44743.475763888891</v>
      </c>
      <c r="C129" s="48">
        <v>244</v>
      </c>
      <c r="D129" s="49">
        <v>4.3</v>
      </c>
      <c r="E129" s="69">
        <v>1049.2</v>
      </c>
    </row>
    <row r="130" spans="1:5">
      <c r="A130" s="32">
        <v>44743</v>
      </c>
      <c r="B130" s="106">
        <v>44743.475763888891</v>
      </c>
      <c r="C130" s="48">
        <v>297</v>
      </c>
      <c r="D130" s="49">
        <v>4.3</v>
      </c>
      <c r="E130" s="69">
        <v>1277.0999999999999</v>
      </c>
    </row>
    <row r="131" spans="1:5">
      <c r="A131" s="32">
        <v>44743</v>
      </c>
      <c r="B131" s="106">
        <v>44743.475763888891</v>
      </c>
      <c r="C131" s="48">
        <v>112</v>
      </c>
      <c r="D131" s="49">
        <v>4.3</v>
      </c>
      <c r="E131" s="69">
        <v>481.59999999999997</v>
      </c>
    </row>
    <row r="132" spans="1:5">
      <c r="A132" s="32">
        <v>44743</v>
      </c>
      <c r="B132" s="106">
        <v>44743.475763888891</v>
      </c>
      <c r="C132" s="48">
        <v>228</v>
      </c>
      <c r="D132" s="49">
        <v>4.3</v>
      </c>
      <c r="E132" s="69">
        <v>980.4</v>
      </c>
    </row>
    <row r="133" spans="1:5">
      <c r="A133" s="32">
        <v>44743</v>
      </c>
      <c r="B133" s="106">
        <v>44743.475763888891</v>
      </c>
      <c r="C133" s="48">
        <v>559</v>
      </c>
      <c r="D133" s="49">
        <v>4.3</v>
      </c>
      <c r="E133" s="69">
        <v>2403.6999999999998</v>
      </c>
    </row>
    <row r="134" spans="1:5">
      <c r="A134" s="32">
        <v>44743</v>
      </c>
      <c r="B134" s="106">
        <v>44743.475763888891</v>
      </c>
      <c r="C134" s="48">
        <v>1237</v>
      </c>
      <c r="D134" s="49">
        <v>4.3</v>
      </c>
      <c r="E134" s="69">
        <v>5319.0999999999995</v>
      </c>
    </row>
    <row r="135" spans="1:5">
      <c r="A135" s="32">
        <v>44743</v>
      </c>
      <c r="B135" s="106">
        <v>44743.475763888891</v>
      </c>
      <c r="C135" s="48">
        <v>92</v>
      </c>
      <c r="D135" s="49">
        <v>4.3</v>
      </c>
      <c r="E135" s="69">
        <v>395.59999999999997</v>
      </c>
    </row>
    <row r="136" spans="1:5">
      <c r="A136" s="32">
        <v>44743</v>
      </c>
      <c r="B136" s="106">
        <v>44743.518206018518</v>
      </c>
      <c r="C136" s="48">
        <v>40</v>
      </c>
      <c r="D136" s="49">
        <v>4.3</v>
      </c>
      <c r="E136" s="69">
        <v>172</v>
      </c>
    </row>
    <row r="137" spans="1:5">
      <c r="A137" s="32">
        <v>44743</v>
      </c>
      <c r="B137" s="106">
        <v>44743.57167824074</v>
      </c>
      <c r="C137" s="48">
        <v>81</v>
      </c>
      <c r="D137" s="49">
        <v>4.29</v>
      </c>
      <c r="E137" s="69">
        <v>347.49</v>
      </c>
    </row>
    <row r="138" spans="1:5">
      <c r="A138" s="32">
        <v>44743</v>
      </c>
      <c r="B138" s="106">
        <v>44743.57167824074</v>
      </c>
      <c r="C138" s="48">
        <v>75</v>
      </c>
      <c r="D138" s="49">
        <v>4.29</v>
      </c>
      <c r="E138" s="69">
        <v>321.75</v>
      </c>
    </row>
    <row r="139" spans="1:5">
      <c r="A139" s="32">
        <v>44743</v>
      </c>
      <c r="B139" s="106">
        <v>44743.57167824074</v>
      </c>
      <c r="C139" s="48">
        <v>398</v>
      </c>
      <c r="D139" s="49">
        <v>4.3</v>
      </c>
      <c r="E139" s="69">
        <v>1711.3999999999999</v>
      </c>
    </row>
    <row r="140" spans="1:5">
      <c r="A140" s="32">
        <v>44743</v>
      </c>
      <c r="B140" s="106">
        <v>44743.57167824074</v>
      </c>
      <c r="C140" s="48">
        <v>72</v>
      </c>
      <c r="D140" s="49">
        <v>4.3</v>
      </c>
      <c r="E140" s="69">
        <v>309.59999999999997</v>
      </c>
    </row>
    <row r="141" spans="1:5">
      <c r="A141" s="32">
        <v>44743</v>
      </c>
      <c r="B141" s="106">
        <v>44743.57167824074</v>
      </c>
      <c r="C141" s="48">
        <v>354</v>
      </c>
      <c r="D141" s="49">
        <v>4.3</v>
      </c>
      <c r="E141" s="69">
        <v>1522.2</v>
      </c>
    </row>
    <row r="142" spans="1:5">
      <c r="A142" s="32">
        <v>44743</v>
      </c>
      <c r="B142" s="106">
        <v>44743.597685185188</v>
      </c>
      <c r="C142" s="48">
        <v>500</v>
      </c>
      <c r="D142" s="49">
        <v>4.29</v>
      </c>
      <c r="E142" s="69">
        <v>2145</v>
      </c>
    </row>
    <row r="143" spans="1:5">
      <c r="A143" s="32">
        <v>44743</v>
      </c>
      <c r="B143" s="106">
        <v>44743.676342592589</v>
      </c>
      <c r="C143" s="48">
        <v>679</v>
      </c>
      <c r="D143" s="49">
        <v>4.33</v>
      </c>
      <c r="E143" s="69">
        <v>2940.07</v>
      </c>
    </row>
    <row r="144" spans="1:5">
      <c r="A144" s="32">
        <v>44743</v>
      </c>
      <c r="B144" s="106">
        <v>44743.676342592589</v>
      </c>
      <c r="C144" s="48">
        <v>77</v>
      </c>
      <c r="D144" s="49">
        <v>4.33</v>
      </c>
      <c r="E144" s="69">
        <v>333.41</v>
      </c>
    </row>
    <row r="145" spans="1:5">
      <c r="A145" s="32">
        <v>44743</v>
      </c>
      <c r="B145" s="106">
        <v>44743.702928240738</v>
      </c>
      <c r="C145" s="48">
        <v>103</v>
      </c>
      <c r="D145" s="49">
        <v>4.33</v>
      </c>
      <c r="E145" s="69">
        <v>445.99</v>
      </c>
    </row>
    <row r="146" spans="1:5">
      <c r="A146" s="32">
        <v>44743</v>
      </c>
      <c r="B146" s="106">
        <v>44743.706446759257</v>
      </c>
      <c r="C146" s="48">
        <v>280</v>
      </c>
      <c r="D146" s="49">
        <v>4.38</v>
      </c>
      <c r="E146" s="69">
        <v>1226.3999999999999</v>
      </c>
    </row>
    <row r="147" spans="1:5">
      <c r="A147" s="32">
        <v>44743</v>
      </c>
      <c r="B147" s="106">
        <v>44743.706458333334</v>
      </c>
      <c r="C147" s="48">
        <v>160</v>
      </c>
      <c r="D147" s="49">
        <v>4.38</v>
      </c>
      <c r="E147" s="69">
        <v>700.8</v>
      </c>
    </row>
    <row r="148" spans="1:5">
      <c r="A148" s="32">
        <v>44743</v>
      </c>
      <c r="B148" s="106">
        <v>44743.707152777781</v>
      </c>
      <c r="C148" s="48">
        <v>38</v>
      </c>
      <c r="D148" s="49">
        <v>4.38</v>
      </c>
      <c r="E148" s="69">
        <v>166.44</v>
      </c>
    </row>
    <row r="149" spans="1:5">
      <c r="A149" s="32">
        <v>44743</v>
      </c>
      <c r="B149" s="106">
        <v>44743.707152777781</v>
      </c>
      <c r="C149" s="48">
        <v>804</v>
      </c>
      <c r="D149" s="49">
        <v>4.38</v>
      </c>
      <c r="E149" s="69">
        <v>3521.52</v>
      </c>
    </row>
    <row r="150" spans="1:5">
      <c r="A150" s="32">
        <v>44743</v>
      </c>
      <c r="B150" s="106">
        <v>44743.707199074073</v>
      </c>
      <c r="C150" s="48">
        <v>1038</v>
      </c>
      <c r="D150" s="49">
        <v>4.38</v>
      </c>
      <c r="E150" s="69">
        <v>4546.4399999999996</v>
      </c>
    </row>
    <row r="151" spans="1:5">
      <c r="A151" s="32">
        <v>44743</v>
      </c>
      <c r="B151" s="106">
        <v>44743.707199074073</v>
      </c>
      <c r="C151" s="48">
        <v>540</v>
      </c>
      <c r="D151" s="49">
        <v>4.38</v>
      </c>
      <c r="E151" s="69">
        <v>2365.1999999999998</v>
      </c>
    </row>
    <row r="152" spans="1:5">
      <c r="A152" s="32">
        <v>44743</v>
      </c>
      <c r="B152" s="106">
        <v>44743.707199074073</v>
      </c>
      <c r="C152" s="48">
        <v>1232</v>
      </c>
      <c r="D152" s="49">
        <v>4.38</v>
      </c>
      <c r="E152" s="69">
        <v>5396.16</v>
      </c>
    </row>
    <row r="153" spans="1:5">
      <c r="A153" s="25">
        <v>44743</v>
      </c>
      <c r="B153" s="107">
        <v>44743.707199074073</v>
      </c>
      <c r="C153" s="8">
        <v>500</v>
      </c>
      <c r="D153" s="40">
        <v>4.37</v>
      </c>
      <c r="E153" s="53">
        <v>2185</v>
      </c>
    </row>
    <row r="154" spans="1:5">
      <c r="A154" s="74" t="s">
        <v>23</v>
      </c>
      <c r="B154" s="99"/>
      <c r="C154" s="100">
        <f>SUM(C11:C153)</f>
        <v>62545</v>
      </c>
      <c r="D154" s="101"/>
      <c r="E154" s="102">
        <f>SUM(E11:E153)</f>
        <v>275332.11000000004</v>
      </c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32"/>
      <c r="B157" s="47"/>
      <c r="C157" s="48"/>
      <c r="D157" s="49"/>
      <c r="E157" s="50"/>
    </row>
    <row r="158" spans="1:5">
      <c r="A158" s="32"/>
      <c r="B158" s="47"/>
      <c r="C158" s="48"/>
      <c r="D158" s="49"/>
      <c r="E158" s="50"/>
    </row>
    <row r="159" spans="1:5">
      <c r="A159" s="32"/>
      <c r="B159" s="47"/>
      <c r="C159" s="48"/>
      <c r="D159" s="49"/>
      <c r="E159" s="50"/>
    </row>
    <row r="160" spans="1:5">
      <c r="A160" s="32"/>
      <c r="B160" s="47"/>
      <c r="C160" s="48"/>
      <c r="D160" s="49"/>
      <c r="E160" s="50"/>
    </row>
    <row r="161" spans="1:5">
      <c r="A161" s="32"/>
      <c r="B161" s="47"/>
      <c r="C161" s="48"/>
      <c r="D161" s="49"/>
      <c r="E161" s="50"/>
    </row>
    <row r="162" spans="1:5">
      <c r="A162" s="32"/>
      <c r="B162" s="47"/>
      <c r="C162" s="48"/>
      <c r="D162" s="49"/>
      <c r="E162" s="50"/>
    </row>
    <row r="163" spans="1:5">
      <c r="A163" s="32"/>
      <c r="B163" s="47"/>
      <c r="C163" s="48"/>
      <c r="D163" s="49"/>
      <c r="E163" s="50"/>
    </row>
    <row r="164" spans="1:5">
      <c r="A164" s="32"/>
      <c r="B164" s="47"/>
      <c r="C164" s="48"/>
      <c r="D164" s="49"/>
      <c r="E164" s="50"/>
    </row>
    <row r="165" spans="1:5">
      <c r="A165" s="32"/>
      <c r="B165" s="47"/>
      <c r="C165" s="48"/>
      <c r="D165" s="49"/>
      <c r="E165" s="50"/>
    </row>
    <row r="166" spans="1:5">
      <c r="A166" s="32"/>
      <c r="B166" s="47"/>
      <c r="C166" s="48"/>
      <c r="D166" s="49"/>
      <c r="E166" s="50"/>
    </row>
    <row r="167" spans="1:5">
      <c r="A167" s="32"/>
      <c r="B167" s="47"/>
      <c r="C167" s="48"/>
      <c r="D167" s="49"/>
      <c r="E167" s="50"/>
    </row>
    <row r="168" spans="1:5">
      <c r="A168" s="32"/>
      <c r="B168" s="47"/>
      <c r="C168" s="48"/>
      <c r="D168" s="49"/>
      <c r="E168" s="50"/>
    </row>
    <row r="169" spans="1:5">
      <c r="A169" s="32"/>
      <c r="B169" s="47"/>
      <c r="C169" s="48"/>
      <c r="D169" s="49"/>
      <c r="E169" s="50"/>
    </row>
    <row r="170" spans="1:5">
      <c r="A170" s="32"/>
      <c r="B170" s="47"/>
      <c r="C170" s="48"/>
      <c r="D170" s="49"/>
      <c r="E170" s="50"/>
    </row>
    <row r="171" spans="1:5">
      <c r="A171" s="32"/>
      <c r="B171" s="47"/>
      <c r="C171" s="48"/>
      <c r="D171" s="49"/>
      <c r="E171" s="50"/>
    </row>
    <row r="172" spans="1:5">
      <c r="A172" s="32"/>
      <c r="B172" s="47"/>
      <c r="C172" s="48"/>
      <c r="D172" s="49"/>
      <c r="E172" s="50"/>
    </row>
    <row r="173" spans="1:5">
      <c r="A173" s="32"/>
      <c r="B173" s="47"/>
      <c r="C173" s="48"/>
      <c r="D173" s="49"/>
      <c r="E173" s="50"/>
    </row>
    <row r="174" spans="1:5">
      <c r="A174" s="32"/>
      <c r="B174" s="47"/>
      <c r="C174" s="48"/>
      <c r="D174" s="49"/>
      <c r="E174" s="50"/>
    </row>
    <row r="175" spans="1:5">
      <c r="A175" s="32"/>
      <c r="B175" s="47"/>
      <c r="C175" s="48"/>
      <c r="D175" s="49"/>
      <c r="E175" s="50"/>
    </row>
    <row r="176" spans="1:5">
      <c r="A176" s="32"/>
      <c r="B176" s="47"/>
      <c r="C176" s="48"/>
      <c r="D176" s="49"/>
      <c r="E176" s="50"/>
    </row>
    <row r="177" spans="1:5">
      <c r="A177" s="32"/>
      <c r="B177" s="47"/>
      <c r="C177" s="48"/>
      <c r="D177" s="49"/>
      <c r="E177" s="50"/>
    </row>
    <row r="178" spans="1:5">
      <c r="A178" s="32"/>
      <c r="B178" s="47"/>
      <c r="C178" s="48"/>
      <c r="D178" s="49"/>
      <c r="E178" s="50"/>
    </row>
    <row r="179" spans="1:5">
      <c r="A179" s="32"/>
      <c r="B179" s="47"/>
      <c r="C179" s="48"/>
      <c r="D179" s="49"/>
      <c r="E179" s="50"/>
    </row>
    <row r="180" spans="1:5">
      <c r="A180" s="32"/>
      <c r="B180" s="47"/>
      <c r="C180" s="48"/>
      <c r="D180" s="49"/>
      <c r="E180" s="50"/>
    </row>
    <row r="181" spans="1:5">
      <c r="A181" s="2"/>
      <c r="B181" s="26"/>
      <c r="C181" s="15"/>
      <c r="D181" s="6"/>
      <c r="E181" s="7"/>
    </row>
    <row r="182" spans="1:5">
      <c r="A182" s="2"/>
      <c r="B182" s="26"/>
      <c r="C182" s="15"/>
      <c r="D182" s="6"/>
      <c r="E182" s="7"/>
    </row>
    <row r="183" spans="1:5">
      <c r="A183" s="2"/>
      <c r="B183" s="26"/>
      <c r="C183" s="15"/>
      <c r="D183" s="6"/>
      <c r="E183" s="7"/>
    </row>
    <row r="184" spans="1:5">
      <c r="A184" s="2"/>
      <c r="B184" s="26"/>
      <c r="C184" s="15"/>
      <c r="D184" s="6"/>
      <c r="E184" s="7"/>
    </row>
    <row r="185" spans="1:5">
      <c r="A185" s="2"/>
      <c r="B185" s="26"/>
      <c r="C185" s="15"/>
      <c r="D185" s="6"/>
      <c r="E185" s="7"/>
    </row>
    <row r="186" spans="1:5">
      <c r="A186" s="2"/>
      <c r="B186" s="26"/>
      <c r="C186" s="15"/>
      <c r="D186" s="6"/>
      <c r="E186" s="7"/>
    </row>
    <row r="187" spans="1:5">
      <c r="A187" s="2"/>
      <c r="B187" s="26"/>
      <c r="C187" s="15"/>
      <c r="D187" s="6"/>
      <c r="E187" s="7"/>
    </row>
    <row r="188" spans="1:5">
      <c r="A188" s="2"/>
      <c r="B188" s="26"/>
      <c r="C188" s="15"/>
      <c r="D188" s="6"/>
      <c r="E188" s="7"/>
    </row>
    <row r="189" spans="1:5">
      <c r="A189" s="2"/>
      <c r="B189" s="26"/>
      <c r="C189" s="15"/>
      <c r="D189" s="6"/>
      <c r="E189" s="7"/>
    </row>
    <row r="190" spans="1:5">
      <c r="A190" s="2"/>
      <c r="B190" s="26"/>
      <c r="C190" s="15"/>
      <c r="D190" s="6"/>
      <c r="E190" s="7"/>
    </row>
    <row r="191" spans="1:5">
      <c r="A191" s="2"/>
      <c r="B191" s="26"/>
      <c r="C191" s="15"/>
      <c r="D191" s="6"/>
      <c r="E191" s="7"/>
    </row>
    <row r="192" spans="1:5">
      <c r="A192" s="2"/>
      <c r="B192" s="26"/>
      <c r="C192" s="15"/>
      <c r="D192" s="6"/>
      <c r="E192" s="7"/>
    </row>
    <row r="193" spans="1:5">
      <c r="A193" s="2"/>
      <c r="B193" s="26"/>
      <c r="C193" s="15"/>
      <c r="D193" s="6"/>
      <c r="E193" s="7"/>
    </row>
    <row r="194" spans="1:5">
      <c r="A194" s="2"/>
      <c r="B194" s="26"/>
      <c r="C194" s="15"/>
      <c r="D194" s="6"/>
      <c r="E194" s="7"/>
    </row>
    <row r="195" spans="1:5">
      <c r="A195" s="2"/>
      <c r="B195" s="26"/>
      <c r="C195" s="15"/>
      <c r="D195" s="6"/>
      <c r="E195" s="7"/>
    </row>
    <row r="196" spans="1:5">
      <c r="A196" s="2"/>
      <c r="B196" s="26"/>
      <c r="C196" s="15"/>
      <c r="D196" s="6"/>
      <c r="E196" s="7"/>
    </row>
    <row r="197" spans="1:5">
      <c r="A197" s="2"/>
      <c r="B197" s="26"/>
      <c r="C197" s="15"/>
      <c r="D197" s="6"/>
      <c r="E197" s="7"/>
    </row>
    <row r="198" spans="1:5">
      <c r="A198" s="2"/>
      <c r="B198" s="26"/>
      <c r="C198" s="15"/>
      <c r="D198" s="6"/>
      <c r="E198" s="7"/>
    </row>
    <row r="199" spans="1:5">
      <c r="A199" s="2"/>
      <c r="B199" s="26"/>
      <c r="C199" s="15"/>
      <c r="D199" s="6"/>
      <c r="E199" s="7"/>
    </row>
    <row r="200" spans="1:5">
      <c r="A200" s="2"/>
      <c r="B200" s="26"/>
      <c r="C200" s="15"/>
      <c r="D200" s="6"/>
      <c r="E200" s="7"/>
    </row>
    <row r="201" spans="1:5">
      <c r="A201" s="2"/>
      <c r="B201" s="26"/>
      <c r="C201" s="15"/>
      <c r="D201" s="6"/>
      <c r="E201" s="7"/>
    </row>
    <row r="202" spans="1:5">
      <c r="A202" s="2"/>
      <c r="B202" s="26"/>
      <c r="C202" s="15"/>
      <c r="D202" s="6"/>
      <c r="E202" s="7"/>
    </row>
    <row r="203" spans="1:5">
      <c r="A203" s="2"/>
      <c r="B203" s="26"/>
      <c r="C203" s="15"/>
      <c r="D203" s="6"/>
      <c r="E203" s="7"/>
    </row>
    <row r="204" spans="1:5">
      <c r="A204" s="25"/>
      <c r="B204" s="20"/>
      <c r="C204" s="8"/>
      <c r="D204" s="40"/>
      <c r="E204" s="33"/>
    </row>
    <row r="205" spans="1:5">
      <c r="A205" s="39"/>
      <c r="B205" s="29"/>
      <c r="C205" s="18"/>
      <c r="D205" s="29"/>
      <c r="E205" s="28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99BB-B90F-41DB-8FA8-19556212FBCF}">
  <sheetPr>
    <tabColor rgb="FF71DAFF"/>
  </sheetPr>
  <dimension ref="A6:E40"/>
  <sheetViews>
    <sheetView workbookViewId="0">
      <selection activeCell="G16" sqref="G16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44732</v>
      </c>
      <c r="B11" s="78">
        <v>0.41885416666666669</v>
      </c>
      <c r="C11" s="79">
        <v>40000</v>
      </c>
      <c r="D11" s="80">
        <v>570</v>
      </c>
      <c r="E11" s="79">
        <v>22800000</v>
      </c>
    </row>
    <row r="12" spans="1:5">
      <c r="A12" s="32">
        <v>44732</v>
      </c>
      <c r="B12" s="78">
        <v>0.46597222222222223</v>
      </c>
      <c r="C12" s="79">
        <v>30000</v>
      </c>
      <c r="D12" s="80">
        <v>564</v>
      </c>
      <c r="E12" s="79">
        <v>16920000</v>
      </c>
    </row>
    <row r="13" spans="1:5">
      <c r="A13" s="32">
        <v>44732</v>
      </c>
      <c r="B13" s="78">
        <v>0.54905092592592586</v>
      </c>
      <c r="C13" s="79">
        <v>40000</v>
      </c>
      <c r="D13" s="80">
        <v>564</v>
      </c>
      <c r="E13" s="79">
        <v>22560000</v>
      </c>
    </row>
    <row r="14" spans="1:5">
      <c r="A14" s="32">
        <v>44732</v>
      </c>
      <c r="B14" s="78">
        <v>0.58678240740740739</v>
      </c>
      <c r="C14" s="79">
        <v>10000</v>
      </c>
      <c r="D14" s="80">
        <v>562</v>
      </c>
      <c r="E14" s="79">
        <v>5620000</v>
      </c>
    </row>
    <row r="15" spans="1:5">
      <c r="A15" s="32">
        <v>44732</v>
      </c>
      <c r="B15" s="78">
        <v>0.6240162037037037</v>
      </c>
      <c r="C15" s="79">
        <v>50000</v>
      </c>
      <c r="D15" s="80">
        <v>569</v>
      </c>
      <c r="E15" s="79">
        <v>28450000</v>
      </c>
    </row>
    <row r="16" spans="1:5">
      <c r="A16" s="25">
        <v>44732</v>
      </c>
      <c r="B16" s="81">
        <v>0.635625</v>
      </c>
      <c r="C16" s="82">
        <v>31000</v>
      </c>
      <c r="D16" s="93">
        <v>569</v>
      </c>
      <c r="E16" s="82">
        <v>17639000</v>
      </c>
    </row>
    <row r="17" spans="1:5">
      <c r="A17" s="32">
        <v>44733</v>
      </c>
      <c r="B17" s="78">
        <v>0.40578703703703706</v>
      </c>
      <c r="C17" s="79">
        <v>40000</v>
      </c>
      <c r="D17" s="84">
        <v>570</v>
      </c>
      <c r="E17" s="79">
        <v>22800000</v>
      </c>
    </row>
    <row r="18" spans="1:5">
      <c r="A18" s="32">
        <v>44733</v>
      </c>
      <c r="B18" s="78">
        <v>0.44241898148148145</v>
      </c>
      <c r="C18" s="79">
        <v>30000</v>
      </c>
      <c r="D18" s="84">
        <v>570</v>
      </c>
      <c r="E18" s="79">
        <v>17100000</v>
      </c>
    </row>
    <row r="19" spans="1:5">
      <c r="A19" s="32">
        <v>44733</v>
      </c>
      <c r="B19" s="78">
        <v>0.58424768518518522</v>
      </c>
      <c r="C19" s="79">
        <v>40000</v>
      </c>
      <c r="D19" s="84">
        <v>580</v>
      </c>
      <c r="E19" s="79">
        <v>23200000</v>
      </c>
    </row>
    <row r="20" spans="1:5">
      <c r="A20" s="32">
        <v>44733</v>
      </c>
      <c r="B20" s="78">
        <v>0.59346064814814814</v>
      </c>
      <c r="C20" s="79">
        <v>30000</v>
      </c>
      <c r="D20" s="84">
        <v>580</v>
      </c>
      <c r="E20" s="79">
        <v>17400000</v>
      </c>
    </row>
    <row r="21" spans="1:5">
      <c r="A21" s="32">
        <v>44733</v>
      </c>
      <c r="B21" s="78">
        <v>0.61824074074074076</v>
      </c>
      <c r="C21" s="79">
        <v>30000</v>
      </c>
      <c r="D21" s="84">
        <v>580</v>
      </c>
      <c r="E21" s="79">
        <v>17400000</v>
      </c>
    </row>
    <row r="22" spans="1:5">
      <c r="A22" s="25">
        <v>44733</v>
      </c>
      <c r="B22" s="81">
        <v>0.63864583333333336</v>
      </c>
      <c r="C22" s="82">
        <v>35000</v>
      </c>
      <c r="D22" s="83">
        <v>580</v>
      </c>
      <c r="E22" s="82">
        <v>20300000</v>
      </c>
    </row>
    <row r="23" spans="1:5">
      <c r="A23" s="32">
        <v>44734</v>
      </c>
      <c r="B23" s="78">
        <v>0.41199074074074077</v>
      </c>
      <c r="C23" s="79">
        <v>40000</v>
      </c>
      <c r="D23" s="84">
        <v>572</v>
      </c>
      <c r="E23" s="79">
        <v>22880000</v>
      </c>
    </row>
    <row r="24" spans="1:5">
      <c r="A24" s="32">
        <v>44734</v>
      </c>
      <c r="B24" s="78">
        <v>0.47896990740740741</v>
      </c>
      <c r="C24" s="79">
        <v>50000</v>
      </c>
      <c r="D24" s="84">
        <v>579</v>
      </c>
      <c r="E24" s="79">
        <v>28950000</v>
      </c>
    </row>
    <row r="25" spans="1:5">
      <c r="A25" s="32">
        <v>44734</v>
      </c>
      <c r="B25" s="78">
        <v>0.52673611111111118</v>
      </c>
      <c r="C25" s="79">
        <v>30000</v>
      </c>
      <c r="D25" s="84">
        <v>580</v>
      </c>
      <c r="E25" s="79">
        <v>17400000</v>
      </c>
    </row>
    <row r="26" spans="1:5">
      <c r="A26" s="32">
        <v>44734</v>
      </c>
      <c r="B26" s="78">
        <v>0.58241898148148141</v>
      </c>
      <c r="C26" s="79">
        <v>40000</v>
      </c>
      <c r="D26" s="84">
        <v>582</v>
      </c>
      <c r="E26" s="79">
        <v>23280000</v>
      </c>
    </row>
    <row r="27" spans="1:5">
      <c r="A27" s="32">
        <v>44734</v>
      </c>
      <c r="B27" s="78">
        <v>0.60758101851851853</v>
      </c>
      <c r="C27" s="79">
        <v>30000</v>
      </c>
      <c r="D27" s="84">
        <v>582</v>
      </c>
      <c r="E27" s="79">
        <v>17460000</v>
      </c>
    </row>
    <row r="28" spans="1:5">
      <c r="A28" s="32">
        <v>44734</v>
      </c>
      <c r="B28" s="78">
        <v>0.62965277777777773</v>
      </c>
      <c r="C28" s="79">
        <v>20000</v>
      </c>
      <c r="D28" s="84">
        <v>582</v>
      </c>
      <c r="E28" s="79">
        <v>11640000</v>
      </c>
    </row>
    <row r="29" spans="1:5">
      <c r="A29" s="25">
        <v>44734</v>
      </c>
      <c r="B29" s="81">
        <v>0.64074074074074072</v>
      </c>
      <c r="C29" s="82">
        <v>10000</v>
      </c>
      <c r="D29" s="83">
        <v>582</v>
      </c>
      <c r="E29" s="82">
        <v>5820000</v>
      </c>
    </row>
    <row r="30" spans="1:5">
      <c r="A30" s="32">
        <v>44735</v>
      </c>
      <c r="B30" s="78">
        <v>0.42060185185185189</v>
      </c>
      <c r="C30" s="79">
        <v>40000</v>
      </c>
      <c r="D30" s="84">
        <v>581</v>
      </c>
      <c r="E30" s="79">
        <v>23240000</v>
      </c>
    </row>
    <row r="31" spans="1:5">
      <c r="A31" s="32">
        <v>44735</v>
      </c>
      <c r="B31" s="78">
        <v>0.45118055555555553</v>
      </c>
      <c r="C31" s="79">
        <v>30000</v>
      </c>
      <c r="D31" s="84">
        <v>580</v>
      </c>
      <c r="E31" s="79">
        <v>17400000</v>
      </c>
    </row>
    <row r="32" spans="1:5">
      <c r="A32" s="32">
        <v>44735</v>
      </c>
      <c r="B32" s="78">
        <v>0.49284722222222221</v>
      </c>
      <c r="C32" s="79">
        <v>30000</v>
      </c>
      <c r="D32" s="84">
        <v>580</v>
      </c>
      <c r="E32" s="79">
        <v>17400000</v>
      </c>
    </row>
    <row r="33" spans="1:5">
      <c r="A33" s="32">
        <v>44735</v>
      </c>
      <c r="B33" s="78">
        <v>0.54372685185185188</v>
      </c>
      <c r="C33" s="79">
        <v>30000</v>
      </c>
      <c r="D33" s="84">
        <v>580</v>
      </c>
      <c r="E33" s="79">
        <v>17400000</v>
      </c>
    </row>
    <row r="34" spans="1:5">
      <c r="A34" s="32">
        <v>44735</v>
      </c>
      <c r="B34" s="78">
        <v>0.59516203703703707</v>
      </c>
      <c r="C34" s="79">
        <v>40000</v>
      </c>
      <c r="D34" s="84">
        <v>580</v>
      </c>
      <c r="E34" s="79">
        <v>23200000</v>
      </c>
    </row>
    <row r="35" spans="1:5">
      <c r="A35" s="32">
        <v>44735</v>
      </c>
      <c r="B35" s="78">
        <v>0.63256944444444441</v>
      </c>
      <c r="C35" s="79">
        <v>20000</v>
      </c>
      <c r="D35" s="84">
        <v>580</v>
      </c>
      <c r="E35" s="79">
        <v>11600000</v>
      </c>
    </row>
    <row r="36" spans="1:5">
      <c r="A36" s="25">
        <v>44735</v>
      </c>
      <c r="B36" s="81">
        <v>0.64105324074074077</v>
      </c>
      <c r="C36" s="82">
        <v>28000</v>
      </c>
      <c r="D36" s="83">
        <v>581</v>
      </c>
      <c r="E36" s="82">
        <v>16268000</v>
      </c>
    </row>
    <row r="37" spans="1:5">
      <c r="A37" s="74" t="s">
        <v>23</v>
      </c>
      <c r="B37" s="75"/>
      <c r="C37" s="85">
        <f>SUM(C11:C36)</f>
        <v>844000</v>
      </c>
      <c r="D37" s="76"/>
      <c r="E37" s="85">
        <f>SUM(E11:E36)</f>
        <v>486127000</v>
      </c>
    </row>
    <row r="38" spans="1:5">
      <c r="A38" s="32"/>
      <c r="B38" s="56"/>
      <c r="C38" s="57"/>
      <c r="D38" s="58"/>
      <c r="E38" s="59"/>
    </row>
    <row r="39" spans="1:5">
      <c r="A39" s="32"/>
      <c r="B39" s="56"/>
      <c r="C39" s="57"/>
      <c r="D39" s="58"/>
      <c r="E39" s="59"/>
    </row>
    <row r="40" spans="1:5">
      <c r="A40" s="60"/>
      <c r="B40" s="61"/>
      <c r="C40" s="62"/>
      <c r="D40" s="61"/>
      <c r="E40" s="63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14A2-697E-41C1-A393-EA7B5A1EFCB0}">
  <sheetPr>
    <tabColor theme="9" tint="0.39997558519241921"/>
  </sheetPr>
  <dimension ref="A6:H181"/>
  <sheetViews>
    <sheetView topLeftCell="A104" workbookViewId="0">
      <selection activeCell="E131" sqref="E131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44732</v>
      </c>
      <c r="B11" s="47">
        <v>44732.378472222219</v>
      </c>
      <c r="C11" s="48">
        <v>151</v>
      </c>
      <c r="D11" s="49">
        <v>4.2699999999999996</v>
      </c>
      <c r="E11" s="69">
        <v>644.77</v>
      </c>
    </row>
    <row r="12" spans="1:5">
      <c r="A12" s="32">
        <v>44732</v>
      </c>
      <c r="B12" s="26">
        <v>44732.395555555559</v>
      </c>
      <c r="C12" s="15">
        <v>608</v>
      </c>
      <c r="D12" s="6">
        <v>4.21</v>
      </c>
      <c r="E12" s="52">
        <v>2559.6799999999998</v>
      </c>
    </row>
    <row r="13" spans="1:5">
      <c r="A13" s="32">
        <v>44732</v>
      </c>
      <c r="B13" s="26">
        <v>44732.409733796296</v>
      </c>
      <c r="C13" s="15">
        <v>25</v>
      </c>
      <c r="D13" s="6">
        <v>4.25</v>
      </c>
      <c r="E13" s="52">
        <v>106.25</v>
      </c>
    </row>
    <row r="14" spans="1:5">
      <c r="A14" s="32">
        <v>44732</v>
      </c>
      <c r="B14" s="26">
        <v>44732.409733796296</v>
      </c>
      <c r="C14" s="15">
        <v>628</v>
      </c>
      <c r="D14" s="6">
        <v>4.25</v>
      </c>
      <c r="E14" s="52">
        <v>2669</v>
      </c>
    </row>
    <row r="15" spans="1:5">
      <c r="A15" s="32">
        <v>44732</v>
      </c>
      <c r="B15" s="26">
        <v>44732.418645833335</v>
      </c>
      <c r="C15" s="15">
        <v>608</v>
      </c>
      <c r="D15" s="6">
        <v>4.25</v>
      </c>
      <c r="E15" s="52">
        <v>2584</v>
      </c>
    </row>
    <row r="16" spans="1:5">
      <c r="A16" s="32">
        <v>44732</v>
      </c>
      <c r="B16" s="26">
        <v>44732.434386574074</v>
      </c>
      <c r="C16" s="15">
        <v>451</v>
      </c>
      <c r="D16" s="6">
        <v>4.25</v>
      </c>
      <c r="E16" s="52">
        <v>1916.75</v>
      </c>
    </row>
    <row r="17" spans="1:5">
      <c r="A17" s="32">
        <v>44732</v>
      </c>
      <c r="B17" s="26">
        <v>44732.446087962962</v>
      </c>
      <c r="C17" s="15">
        <v>123</v>
      </c>
      <c r="D17" s="6">
        <v>4.25</v>
      </c>
      <c r="E17" s="52">
        <v>522.75</v>
      </c>
    </row>
    <row r="18" spans="1:5">
      <c r="A18" s="32">
        <v>44732</v>
      </c>
      <c r="B18" s="47">
        <v>44732.446087962962</v>
      </c>
      <c r="C18" s="48">
        <v>44</v>
      </c>
      <c r="D18" s="49">
        <v>4.25</v>
      </c>
      <c r="E18" s="69">
        <v>187</v>
      </c>
    </row>
    <row r="19" spans="1:5">
      <c r="A19" s="32">
        <v>44732</v>
      </c>
      <c r="B19" s="26">
        <v>44732.452326388891</v>
      </c>
      <c r="C19" s="15">
        <v>556</v>
      </c>
      <c r="D19" s="6">
        <v>4.25</v>
      </c>
      <c r="E19" s="52">
        <v>2363</v>
      </c>
    </row>
    <row r="20" spans="1:5">
      <c r="A20" s="32">
        <v>44732</v>
      </c>
      <c r="B20" s="26">
        <v>44732.452326388891</v>
      </c>
      <c r="C20" s="15">
        <v>80</v>
      </c>
      <c r="D20" s="6">
        <v>4.25</v>
      </c>
      <c r="E20" s="52">
        <v>340</v>
      </c>
    </row>
    <row r="21" spans="1:5">
      <c r="A21" s="32">
        <v>44732</v>
      </c>
      <c r="B21" s="26">
        <v>44732.461087962962</v>
      </c>
      <c r="C21" s="15">
        <v>665</v>
      </c>
      <c r="D21" s="6">
        <v>4.24</v>
      </c>
      <c r="E21" s="52">
        <v>2819.6000000000004</v>
      </c>
    </row>
    <row r="22" spans="1:5">
      <c r="A22" s="32">
        <v>44732</v>
      </c>
      <c r="B22" s="26">
        <v>44732.491087962961</v>
      </c>
      <c r="C22" s="15">
        <v>337</v>
      </c>
      <c r="D22" s="6">
        <v>4.24</v>
      </c>
      <c r="E22" s="52">
        <v>1428.88</v>
      </c>
    </row>
    <row r="23" spans="1:5">
      <c r="A23" s="32">
        <v>44732</v>
      </c>
      <c r="B23" s="26">
        <v>44732.491087962961</v>
      </c>
      <c r="C23" s="15">
        <v>311</v>
      </c>
      <c r="D23" s="6">
        <v>4.24</v>
      </c>
      <c r="E23" s="52">
        <v>1318.64</v>
      </c>
    </row>
    <row r="24" spans="1:5">
      <c r="A24" s="32">
        <v>44732</v>
      </c>
      <c r="B24" s="26">
        <v>44732.512615740743</v>
      </c>
      <c r="C24" s="15">
        <v>553</v>
      </c>
      <c r="D24" s="6">
        <v>4.24</v>
      </c>
      <c r="E24" s="52">
        <v>2344.7200000000003</v>
      </c>
    </row>
    <row r="25" spans="1:5">
      <c r="A25" s="32">
        <v>44732</v>
      </c>
      <c r="B25" s="47">
        <v>44732.531273148146</v>
      </c>
      <c r="C25" s="48">
        <v>351</v>
      </c>
      <c r="D25" s="49">
        <v>4.24</v>
      </c>
      <c r="E25" s="69">
        <v>1488.24</v>
      </c>
    </row>
    <row r="26" spans="1:5">
      <c r="A26" s="32">
        <v>44732</v>
      </c>
      <c r="B26" s="26">
        <v>44732.543564814812</v>
      </c>
      <c r="C26" s="15">
        <v>65</v>
      </c>
      <c r="D26" s="6">
        <v>4.24</v>
      </c>
      <c r="E26" s="52">
        <v>275.60000000000002</v>
      </c>
    </row>
    <row r="27" spans="1:5">
      <c r="A27" s="32">
        <v>44732</v>
      </c>
      <c r="B27" s="26">
        <v>44732.543634259258</v>
      </c>
      <c r="C27" s="15">
        <v>169</v>
      </c>
      <c r="D27" s="6">
        <v>4.24</v>
      </c>
      <c r="E27" s="52">
        <v>716.56000000000006</v>
      </c>
    </row>
    <row r="28" spans="1:5">
      <c r="A28" s="32">
        <v>44732</v>
      </c>
      <c r="B28" s="26">
        <v>44732.543634259258</v>
      </c>
      <c r="C28" s="15">
        <v>214</v>
      </c>
      <c r="D28" s="6">
        <v>4.24</v>
      </c>
      <c r="E28" s="52">
        <v>907.36</v>
      </c>
    </row>
    <row r="29" spans="1:5">
      <c r="A29" s="32">
        <v>44732</v>
      </c>
      <c r="B29" s="26">
        <v>44732.583912037036</v>
      </c>
      <c r="C29" s="15">
        <v>1250</v>
      </c>
      <c r="D29" s="6">
        <v>4.24</v>
      </c>
      <c r="E29" s="52">
        <v>5300</v>
      </c>
    </row>
    <row r="30" spans="1:5">
      <c r="A30" s="32">
        <v>44732</v>
      </c>
      <c r="B30" s="26">
        <v>44732.602546296293</v>
      </c>
      <c r="C30" s="15">
        <v>56</v>
      </c>
      <c r="D30" s="6">
        <v>4.24</v>
      </c>
      <c r="E30" s="52">
        <v>237.44</v>
      </c>
    </row>
    <row r="31" spans="1:5">
      <c r="A31" s="32">
        <v>44732</v>
      </c>
      <c r="B31" s="26">
        <v>44732.602546296293</v>
      </c>
      <c r="C31" s="15">
        <v>86</v>
      </c>
      <c r="D31" s="6">
        <v>4.24</v>
      </c>
      <c r="E31" s="52">
        <v>364.64000000000004</v>
      </c>
    </row>
    <row r="32" spans="1:5">
      <c r="A32" s="32">
        <v>44732</v>
      </c>
      <c r="B32" s="26">
        <v>44732.602546296293</v>
      </c>
      <c r="C32" s="15">
        <v>500</v>
      </c>
      <c r="D32" s="6">
        <v>4.24</v>
      </c>
      <c r="E32" s="52">
        <v>2120</v>
      </c>
    </row>
    <row r="33" spans="1:8">
      <c r="A33" s="32">
        <v>44732</v>
      </c>
      <c r="B33" s="26">
        <v>44732.615902777776</v>
      </c>
      <c r="C33" s="15">
        <v>1299</v>
      </c>
      <c r="D33" s="6">
        <v>4.21</v>
      </c>
      <c r="E33" s="52">
        <v>5468.79</v>
      </c>
    </row>
    <row r="34" spans="1:8">
      <c r="A34" s="32">
        <v>44732</v>
      </c>
      <c r="B34" s="26">
        <v>44732.615902777776</v>
      </c>
      <c r="C34" s="15">
        <v>703</v>
      </c>
      <c r="D34" s="6">
        <v>4.21</v>
      </c>
      <c r="E34" s="52">
        <v>2959.63</v>
      </c>
    </row>
    <row r="35" spans="1:8">
      <c r="A35" s="32">
        <v>44732</v>
      </c>
      <c r="B35" s="26">
        <v>44732.670798611114</v>
      </c>
      <c r="C35" s="15">
        <v>360</v>
      </c>
      <c r="D35" s="6">
        <v>4.2</v>
      </c>
      <c r="E35" s="52">
        <v>1512</v>
      </c>
    </row>
    <row r="36" spans="1:8">
      <c r="A36" s="32">
        <v>44732</v>
      </c>
      <c r="B36" s="26">
        <v>44732.678287037037</v>
      </c>
      <c r="C36" s="15">
        <v>426</v>
      </c>
      <c r="D36" s="6">
        <v>4.2</v>
      </c>
      <c r="E36" s="52">
        <v>1789.2</v>
      </c>
    </row>
    <row r="37" spans="1:8">
      <c r="A37" s="32">
        <v>44732</v>
      </c>
      <c r="B37" s="26">
        <v>44732.687488425923</v>
      </c>
      <c r="C37" s="15">
        <v>10</v>
      </c>
      <c r="D37" s="6">
        <v>4.2</v>
      </c>
      <c r="E37" s="52">
        <v>42</v>
      </c>
    </row>
    <row r="38" spans="1:8">
      <c r="A38" s="32">
        <v>44732</v>
      </c>
      <c r="B38" s="47">
        <v>44732.687488425923</v>
      </c>
      <c r="C38" s="48">
        <v>100</v>
      </c>
      <c r="D38" s="49">
        <v>4.2</v>
      </c>
      <c r="E38" s="69">
        <v>420</v>
      </c>
    </row>
    <row r="39" spans="1:8">
      <c r="A39" s="32">
        <v>44732</v>
      </c>
      <c r="B39" s="47">
        <v>44732.689872685187</v>
      </c>
      <c r="C39" s="48">
        <v>215</v>
      </c>
      <c r="D39" s="49">
        <v>4.2</v>
      </c>
      <c r="E39" s="69">
        <v>903</v>
      </c>
    </row>
    <row r="40" spans="1:8">
      <c r="A40" s="32">
        <v>44732</v>
      </c>
      <c r="B40" s="47">
        <v>44732.694456018522</v>
      </c>
      <c r="C40" s="48">
        <v>671</v>
      </c>
      <c r="D40" s="49">
        <v>4.2</v>
      </c>
      <c r="E40" s="69">
        <v>2818.2000000000003</v>
      </c>
      <c r="H40" s="26"/>
    </row>
    <row r="41" spans="1:8">
      <c r="A41" s="32">
        <v>44732</v>
      </c>
      <c r="B41" s="47">
        <v>44732.70826388889</v>
      </c>
      <c r="C41" s="48">
        <v>396</v>
      </c>
      <c r="D41" s="49">
        <v>4.17</v>
      </c>
      <c r="E41" s="69">
        <v>1651.32</v>
      </c>
      <c r="H41" s="26"/>
    </row>
    <row r="42" spans="1:8">
      <c r="A42" s="32">
        <v>44732</v>
      </c>
      <c r="B42" s="47">
        <v>44732.70826388889</v>
      </c>
      <c r="C42" s="48">
        <v>53</v>
      </c>
      <c r="D42" s="49">
        <v>4.17</v>
      </c>
      <c r="E42" s="69">
        <v>221.01</v>
      </c>
      <c r="H42" s="26"/>
    </row>
    <row r="43" spans="1:8">
      <c r="A43" s="32">
        <v>44732</v>
      </c>
      <c r="B43" s="47">
        <v>44732.708310185182</v>
      </c>
      <c r="C43" s="48">
        <v>54</v>
      </c>
      <c r="D43" s="49">
        <v>4.17</v>
      </c>
      <c r="E43" s="69">
        <v>225.18</v>
      </c>
      <c r="H43" s="26"/>
    </row>
    <row r="44" spans="1:8">
      <c r="A44" s="32">
        <v>44732</v>
      </c>
      <c r="B44" s="47">
        <v>44732.71429398148</v>
      </c>
      <c r="C44" s="48">
        <v>594</v>
      </c>
      <c r="D44" s="49">
        <v>4.21</v>
      </c>
      <c r="E44" s="69">
        <v>2500.7399999999998</v>
      </c>
      <c r="H44" s="26"/>
    </row>
    <row r="45" spans="1:8">
      <c r="A45" s="25">
        <v>44732</v>
      </c>
      <c r="B45" s="20">
        <v>44732.71429398148</v>
      </c>
      <c r="C45" s="8">
        <v>288</v>
      </c>
      <c r="D45" s="40">
        <v>4.21</v>
      </c>
      <c r="E45" s="53">
        <v>1212.48</v>
      </c>
      <c r="H45" s="26"/>
    </row>
    <row r="46" spans="1:8">
      <c r="A46" s="32">
        <v>44733</v>
      </c>
      <c r="B46" s="26">
        <v>44733.382199074076</v>
      </c>
      <c r="C46" s="15">
        <v>875</v>
      </c>
      <c r="D46" s="6">
        <v>4.22</v>
      </c>
      <c r="E46" s="52">
        <v>3692.5</v>
      </c>
      <c r="H46" s="26"/>
    </row>
    <row r="47" spans="1:8">
      <c r="A47" s="32">
        <v>44733</v>
      </c>
      <c r="B47" s="26">
        <v>44733.406365740739</v>
      </c>
      <c r="C47" s="15">
        <v>890</v>
      </c>
      <c r="D47" s="6">
        <v>4.22</v>
      </c>
      <c r="E47" s="52">
        <v>3755.7999999999997</v>
      </c>
      <c r="H47" s="26"/>
    </row>
    <row r="48" spans="1:8">
      <c r="A48" s="32">
        <v>44733</v>
      </c>
      <c r="B48" s="26">
        <v>44733.406388888892</v>
      </c>
      <c r="C48" s="15">
        <v>279</v>
      </c>
      <c r="D48" s="6">
        <v>4.22</v>
      </c>
      <c r="E48" s="52">
        <v>1177.3799999999999</v>
      </c>
      <c r="H48" s="26"/>
    </row>
    <row r="49" spans="1:8">
      <c r="A49" s="32">
        <v>44733</v>
      </c>
      <c r="B49" s="26">
        <v>44733.406388888892</v>
      </c>
      <c r="C49" s="15">
        <v>75</v>
      </c>
      <c r="D49" s="6">
        <v>4.21</v>
      </c>
      <c r="E49" s="52">
        <v>315.75</v>
      </c>
      <c r="H49" s="26"/>
    </row>
    <row r="50" spans="1:8">
      <c r="A50" s="32">
        <v>44733</v>
      </c>
      <c r="B50" s="26">
        <v>44733.406481481485</v>
      </c>
      <c r="C50" s="15">
        <v>902</v>
      </c>
      <c r="D50" s="6">
        <v>4.22</v>
      </c>
      <c r="E50" s="52">
        <v>3806.4399999999996</v>
      </c>
      <c r="H50" s="26"/>
    </row>
    <row r="51" spans="1:8">
      <c r="A51" s="32">
        <v>44733</v>
      </c>
      <c r="B51" s="47">
        <v>44733.484270833331</v>
      </c>
      <c r="C51" s="48">
        <v>1499</v>
      </c>
      <c r="D51" s="49">
        <v>4.24</v>
      </c>
      <c r="E51" s="69">
        <v>6355.76</v>
      </c>
      <c r="H51" s="26"/>
    </row>
    <row r="52" spans="1:8">
      <c r="A52" s="32">
        <v>44733</v>
      </c>
      <c r="B52" s="26">
        <v>44733.484270833331</v>
      </c>
      <c r="C52" s="15">
        <v>52</v>
      </c>
      <c r="D52" s="6">
        <v>4.24</v>
      </c>
      <c r="E52" s="52">
        <v>220.48000000000002</v>
      </c>
      <c r="H52" s="26"/>
    </row>
    <row r="53" spans="1:8">
      <c r="A53" s="32">
        <v>44733</v>
      </c>
      <c r="B53" s="26">
        <v>44733.484270833331</v>
      </c>
      <c r="C53" s="15">
        <v>450</v>
      </c>
      <c r="D53" s="6">
        <v>4.24</v>
      </c>
      <c r="E53" s="52">
        <v>1908</v>
      </c>
      <c r="H53" s="26"/>
    </row>
    <row r="54" spans="1:8">
      <c r="A54" s="32">
        <v>44733</v>
      </c>
      <c r="B54" s="26">
        <v>44733.484270833331</v>
      </c>
      <c r="C54" s="15">
        <v>204</v>
      </c>
      <c r="D54" s="6">
        <v>4.2300000000000004</v>
      </c>
      <c r="E54" s="52">
        <v>862.92000000000007</v>
      </c>
      <c r="H54" s="26"/>
    </row>
    <row r="55" spans="1:8">
      <c r="A55" s="32">
        <v>44733</v>
      </c>
      <c r="B55" s="26">
        <v>44733.484270833331</v>
      </c>
      <c r="C55" s="15">
        <v>909</v>
      </c>
      <c r="D55" s="6">
        <v>4.25</v>
      </c>
      <c r="E55" s="52">
        <v>3863.25</v>
      </c>
      <c r="H55" s="26"/>
    </row>
    <row r="56" spans="1:8">
      <c r="A56" s="32">
        <v>44733</v>
      </c>
      <c r="B56" s="26">
        <v>44733.51767361111</v>
      </c>
      <c r="C56" s="15">
        <v>802</v>
      </c>
      <c r="D56" s="6">
        <v>4.22</v>
      </c>
      <c r="E56" s="52">
        <v>3384.4399999999996</v>
      </c>
      <c r="H56" s="26"/>
    </row>
    <row r="57" spans="1:8">
      <c r="A57" s="32">
        <v>44733</v>
      </c>
      <c r="B57" s="26">
        <v>44733.670185185183</v>
      </c>
      <c r="C57" s="15">
        <v>863</v>
      </c>
      <c r="D57" s="6">
        <v>4.3</v>
      </c>
      <c r="E57" s="52">
        <v>3710.8999999999996</v>
      </c>
      <c r="H57" s="26"/>
    </row>
    <row r="58" spans="1:8">
      <c r="A58" s="32">
        <v>44733</v>
      </c>
      <c r="B58" s="26">
        <v>44733.670405092591</v>
      </c>
      <c r="C58" s="15">
        <v>1299</v>
      </c>
      <c r="D58" s="6">
        <v>4.25</v>
      </c>
      <c r="E58" s="52">
        <v>5520.75</v>
      </c>
      <c r="H58" s="26"/>
    </row>
    <row r="59" spans="1:8">
      <c r="A59" s="32">
        <v>44733</v>
      </c>
      <c r="B59" s="26">
        <v>44733.670405092591</v>
      </c>
      <c r="C59" s="15">
        <v>848</v>
      </c>
      <c r="D59" s="6">
        <v>4.25</v>
      </c>
      <c r="E59" s="52">
        <v>3604</v>
      </c>
      <c r="H59" s="26"/>
    </row>
    <row r="60" spans="1:8">
      <c r="A60" s="32">
        <v>44733</v>
      </c>
      <c r="B60" s="26">
        <v>44733.670405092591</v>
      </c>
      <c r="C60" s="15">
        <v>863</v>
      </c>
      <c r="D60" s="6">
        <v>4.2699999999999996</v>
      </c>
      <c r="E60" s="52">
        <v>3685.0099999999998</v>
      </c>
      <c r="H60" s="26"/>
    </row>
    <row r="61" spans="1:8">
      <c r="A61" s="32">
        <v>44733</v>
      </c>
      <c r="B61" s="47">
        <v>44733.706736111111</v>
      </c>
      <c r="C61" s="48">
        <v>258</v>
      </c>
      <c r="D61" s="49">
        <v>4.26</v>
      </c>
      <c r="E61" s="69">
        <v>1099.08</v>
      </c>
      <c r="H61" s="26"/>
    </row>
    <row r="62" spans="1:8">
      <c r="A62" s="32">
        <v>44733</v>
      </c>
      <c r="B62" s="26">
        <v>44733.708275462966</v>
      </c>
      <c r="C62" s="15">
        <v>1421</v>
      </c>
      <c r="D62" s="6">
        <v>4.26</v>
      </c>
      <c r="E62" s="52">
        <v>6053.46</v>
      </c>
      <c r="H62" s="26"/>
    </row>
    <row r="63" spans="1:8">
      <c r="A63" s="25">
        <v>44733</v>
      </c>
      <c r="B63" s="20">
        <v>44733.708275462966</v>
      </c>
      <c r="C63" s="8">
        <v>11</v>
      </c>
      <c r="D63" s="40">
        <v>4.26</v>
      </c>
      <c r="E63" s="53">
        <v>46.86</v>
      </c>
      <c r="H63" s="26"/>
    </row>
    <row r="64" spans="1:8">
      <c r="A64" s="32">
        <v>44734</v>
      </c>
      <c r="B64" s="47">
        <v>44734.51121527778</v>
      </c>
      <c r="C64" s="48">
        <v>274</v>
      </c>
      <c r="D64" s="49">
        <v>4.24</v>
      </c>
      <c r="E64" s="69">
        <v>1161.76</v>
      </c>
      <c r="H64" s="26"/>
    </row>
    <row r="65" spans="1:8">
      <c r="A65" s="32">
        <v>44734</v>
      </c>
      <c r="B65" s="47">
        <v>44734.51122685185</v>
      </c>
      <c r="C65" s="48">
        <v>124</v>
      </c>
      <c r="D65" s="49">
        <v>4.2300000000000004</v>
      </c>
      <c r="E65" s="69">
        <v>524.5200000000001</v>
      </c>
      <c r="H65" s="26"/>
    </row>
    <row r="66" spans="1:8">
      <c r="A66" s="32">
        <v>44734</v>
      </c>
      <c r="B66" s="47">
        <v>44734.51122685185</v>
      </c>
      <c r="C66" s="48">
        <v>740</v>
      </c>
      <c r="D66" s="49">
        <v>4.24</v>
      </c>
      <c r="E66" s="69">
        <v>3137.6000000000004</v>
      </c>
      <c r="H66" s="26"/>
    </row>
    <row r="67" spans="1:8">
      <c r="A67" s="32">
        <v>44734</v>
      </c>
      <c r="B67" s="47">
        <v>44734.51122685185</v>
      </c>
      <c r="C67" s="48">
        <v>714</v>
      </c>
      <c r="D67" s="49">
        <v>4.24</v>
      </c>
      <c r="E67" s="69">
        <v>3027.36</v>
      </c>
    </row>
    <row r="68" spans="1:8">
      <c r="A68" s="32">
        <v>44734</v>
      </c>
      <c r="B68" s="26">
        <v>44734.514687499999</v>
      </c>
      <c r="C68" s="15">
        <v>430</v>
      </c>
      <c r="D68" s="6">
        <v>4.2300000000000004</v>
      </c>
      <c r="E68" s="52">
        <v>1818.9</v>
      </c>
    </row>
    <row r="69" spans="1:8">
      <c r="A69" s="32">
        <v>44734</v>
      </c>
      <c r="B69" s="26">
        <v>44734.529710648145</v>
      </c>
      <c r="C69" s="15">
        <v>972</v>
      </c>
      <c r="D69" s="6">
        <v>4.2300000000000004</v>
      </c>
      <c r="E69" s="52">
        <v>4111.5600000000004</v>
      </c>
    </row>
    <row r="70" spans="1:8">
      <c r="A70" s="32">
        <v>44734</v>
      </c>
      <c r="B70" s="26">
        <v>44734.529710648145</v>
      </c>
      <c r="C70" s="15">
        <v>12</v>
      </c>
      <c r="D70" s="6">
        <v>4.2300000000000004</v>
      </c>
      <c r="E70" s="52">
        <v>50.760000000000005</v>
      </c>
    </row>
    <row r="71" spans="1:8">
      <c r="A71" s="32">
        <v>44734</v>
      </c>
      <c r="B71" s="26">
        <v>44734.575972222221</v>
      </c>
      <c r="C71" s="15">
        <v>957</v>
      </c>
      <c r="D71" s="6">
        <v>4.2300000000000004</v>
      </c>
      <c r="E71" s="52">
        <v>4048.1100000000006</v>
      </c>
    </row>
    <row r="72" spans="1:8">
      <c r="A72" s="32">
        <v>44734</v>
      </c>
      <c r="B72" s="26">
        <v>44734.578009259261</v>
      </c>
      <c r="C72" s="15">
        <v>446</v>
      </c>
      <c r="D72" s="6">
        <v>4.22</v>
      </c>
      <c r="E72" s="52">
        <v>1882.12</v>
      </c>
    </row>
    <row r="73" spans="1:8">
      <c r="A73" s="32">
        <v>44734</v>
      </c>
      <c r="B73" s="26">
        <v>44734.598923611113</v>
      </c>
      <c r="C73" s="15">
        <v>403</v>
      </c>
      <c r="D73" s="6">
        <v>4.21</v>
      </c>
      <c r="E73" s="52">
        <v>1696.6299999999999</v>
      </c>
    </row>
    <row r="74" spans="1:8">
      <c r="A74" s="32">
        <v>44734</v>
      </c>
      <c r="B74" s="26">
        <v>44734.665590277778</v>
      </c>
      <c r="C74" s="15">
        <v>761</v>
      </c>
      <c r="D74" s="6">
        <v>4.24</v>
      </c>
      <c r="E74" s="52">
        <v>3226.6400000000003</v>
      </c>
    </row>
    <row r="75" spans="1:8">
      <c r="A75" s="32">
        <v>44734</v>
      </c>
      <c r="B75" s="26">
        <v>44734.665590277778</v>
      </c>
      <c r="C75" s="15">
        <v>549</v>
      </c>
      <c r="D75" s="6">
        <v>4.24</v>
      </c>
      <c r="E75" s="52">
        <v>2327.7600000000002</v>
      </c>
    </row>
    <row r="76" spans="1:8">
      <c r="A76" s="32">
        <v>44734</v>
      </c>
      <c r="B76" s="26">
        <v>44734.665590277778</v>
      </c>
      <c r="C76" s="15">
        <v>721</v>
      </c>
      <c r="D76" s="6">
        <v>4.24</v>
      </c>
      <c r="E76" s="52">
        <v>3057.04</v>
      </c>
    </row>
    <row r="77" spans="1:8">
      <c r="A77" s="32">
        <v>44734</v>
      </c>
      <c r="B77" s="26">
        <v>44734.665590277778</v>
      </c>
      <c r="C77" s="15">
        <v>228</v>
      </c>
      <c r="D77" s="6">
        <v>4.24</v>
      </c>
      <c r="E77" s="52">
        <v>966.72</v>
      </c>
    </row>
    <row r="78" spans="1:8">
      <c r="A78" s="32">
        <v>44734</v>
      </c>
      <c r="B78" s="26">
        <v>44734.669490740744</v>
      </c>
      <c r="C78" s="15">
        <v>573</v>
      </c>
      <c r="D78" s="6">
        <v>4.24</v>
      </c>
      <c r="E78" s="52">
        <v>2429.52</v>
      </c>
    </row>
    <row r="79" spans="1:8">
      <c r="A79" s="32">
        <v>44734</v>
      </c>
      <c r="B79" s="26">
        <v>44734.674351851849</v>
      </c>
      <c r="C79" s="15">
        <v>767</v>
      </c>
      <c r="D79" s="6">
        <v>4.24</v>
      </c>
      <c r="E79" s="52">
        <v>3252.0800000000004</v>
      </c>
    </row>
    <row r="80" spans="1:8">
      <c r="A80" s="32">
        <v>44734</v>
      </c>
      <c r="B80" s="26">
        <v>44734.682384259257</v>
      </c>
      <c r="C80" s="15">
        <v>692</v>
      </c>
      <c r="D80" s="6">
        <v>4.2300000000000004</v>
      </c>
      <c r="E80" s="52">
        <v>2927.1600000000003</v>
      </c>
    </row>
    <row r="81" spans="1:5">
      <c r="A81" s="32">
        <v>44734</v>
      </c>
      <c r="B81" s="26">
        <v>44734.682384259257</v>
      </c>
      <c r="C81" s="15">
        <v>707</v>
      </c>
      <c r="D81" s="6">
        <v>4.2300000000000004</v>
      </c>
      <c r="E81" s="52">
        <v>2990.61</v>
      </c>
    </row>
    <row r="82" spans="1:5">
      <c r="A82" s="32">
        <v>44734</v>
      </c>
      <c r="B82" s="26">
        <v>44734.682384259257</v>
      </c>
      <c r="C82" s="15">
        <v>63</v>
      </c>
      <c r="D82" s="6">
        <v>4.22</v>
      </c>
      <c r="E82" s="52">
        <v>265.85999999999996</v>
      </c>
    </row>
    <row r="83" spans="1:5">
      <c r="A83" s="32">
        <v>44734</v>
      </c>
      <c r="B83" s="26">
        <v>44734.682384259257</v>
      </c>
      <c r="C83" s="15">
        <v>757</v>
      </c>
      <c r="D83" s="6">
        <v>4.2300000000000004</v>
      </c>
      <c r="E83" s="52">
        <v>3202.11</v>
      </c>
    </row>
    <row r="84" spans="1:5">
      <c r="A84" s="32">
        <v>44734</v>
      </c>
      <c r="B84" s="26">
        <v>44734.70884259259</v>
      </c>
      <c r="C84" s="15">
        <v>745</v>
      </c>
      <c r="D84" s="6">
        <v>4.24</v>
      </c>
      <c r="E84" s="52">
        <v>3158.8</v>
      </c>
    </row>
    <row r="85" spans="1:5">
      <c r="A85" s="32">
        <v>44734</v>
      </c>
      <c r="B85" s="26">
        <v>44734.70884259259</v>
      </c>
      <c r="C85" s="15">
        <v>193</v>
      </c>
      <c r="D85" s="6">
        <v>4.24</v>
      </c>
      <c r="E85" s="52">
        <v>818.32</v>
      </c>
    </row>
    <row r="86" spans="1:5">
      <c r="A86" s="32">
        <v>44734</v>
      </c>
      <c r="B86" s="26">
        <v>44734.717175925929</v>
      </c>
      <c r="C86" s="15">
        <v>450</v>
      </c>
      <c r="D86" s="6">
        <v>4.24</v>
      </c>
      <c r="E86" s="52">
        <v>1908</v>
      </c>
    </row>
    <row r="87" spans="1:5">
      <c r="A87" s="25">
        <v>44734</v>
      </c>
      <c r="B87" s="20">
        <v>44734.717175925929</v>
      </c>
      <c r="C87" s="8">
        <v>722</v>
      </c>
      <c r="D87" s="40">
        <v>4.24</v>
      </c>
      <c r="E87" s="53">
        <v>3061.28</v>
      </c>
    </row>
    <row r="88" spans="1:5">
      <c r="A88" s="32">
        <v>44735</v>
      </c>
      <c r="B88" s="26">
        <v>44735.378969907404</v>
      </c>
      <c r="C88" s="15">
        <v>56</v>
      </c>
      <c r="D88" s="6">
        <v>4.21</v>
      </c>
      <c r="E88" s="52">
        <v>235.76</v>
      </c>
    </row>
    <row r="89" spans="1:5">
      <c r="A89" s="32">
        <v>44735</v>
      </c>
      <c r="B89" s="26">
        <v>44735.380370370367</v>
      </c>
      <c r="C89" s="15">
        <v>35</v>
      </c>
      <c r="D89" s="6">
        <v>4.21</v>
      </c>
      <c r="E89" s="52">
        <v>147.35</v>
      </c>
    </row>
    <row r="90" spans="1:5">
      <c r="A90" s="32">
        <v>44735</v>
      </c>
      <c r="B90" s="26">
        <v>44735.389131944445</v>
      </c>
      <c r="C90" s="15">
        <v>740</v>
      </c>
      <c r="D90" s="6">
        <v>4.21</v>
      </c>
      <c r="E90" s="52">
        <v>3115.4</v>
      </c>
    </row>
    <row r="91" spans="1:5">
      <c r="A91" s="32">
        <v>44735</v>
      </c>
      <c r="B91" s="26">
        <v>44735.393912037034</v>
      </c>
      <c r="C91" s="15">
        <v>109</v>
      </c>
      <c r="D91" s="6">
        <v>4.21</v>
      </c>
      <c r="E91" s="52">
        <v>458.89</v>
      </c>
    </row>
    <row r="92" spans="1:5">
      <c r="A92" s="32">
        <v>44735</v>
      </c>
      <c r="B92" s="26">
        <v>44735.462500000001</v>
      </c>
      <c r="C92" s="15">
        <v>869</v>
      </c>
      <c r="D92" s="6">
        <v>4.2699999999999996</v>
      </c>
      <c r="E92" s="52">
        <v>3710.6299999999997</v>
      </c>
    </row>
    <row r="93" spans="1:5">
      <c r="A93" s="32">
        <v>44735</v>
      </c>
      <c r="B93" s="26">
        <v>44735.462500000001</v>
      </c>
      <c r="C93" s="15">
        <v>336</v>
      </c>
      <c r="D93" s="6">
        <v>4.3</v>
      </c>
      <c r="E93" s="52">
        <v>1444.8</v>
      </c>
    </row>
    <row r="94" spans="1:5">
      <c r="A94" s="32">
        <v>44735</v>
      </c>
      <c r="B94" s="47">
        <v>44735.462500000001</v>
      </c>
      <c r="C94" s="48">
        <v>696</v>
      </c>
      <c r="D94" s="49">
        <v>4.3</v>
      </c>
      <c r="E94" s="69">
        <v>2992.7999999999997</v>
      </c>
    </row>
    <row r="95" spans="1:5">
      <c r="A95" s="32">
        <v>44735</v>
      </c>
      <c r="B95" s="47">
        <v>44735.467777777776</v>
      </c>
      <c r="C95" s="48">
        <v>921</v>
      </c>
      <c r="D95" s="49">
        <v>4.2699999999999996</v>
      </c>
      <c r="E95" s="69">
        <v>3932.6699999999996</v>
      </c>
    </row>
    <row r="96" spans="1:5">
      <c r="A96" s="32">
        <v>44735</v>
      </c>
      <c r="B96" s="47">
        <v>44735.467789351853</v>
      </c>
      <c r="C96" s="48">
        <v>42</v>
      </c>
      <c r="D96" s="49">
        <v>4.25</v>
      </c>
      <c r="E96" s="69">
        <v>178.5</v>
      </c>
    </row>
    <row r="97" spans="1:5">
      <c r="A97" s="32">
        <v>44735</v>
      </c>
      <c r="B97" s="47">
        <v>44735.468043981484</v>
      </c>
      <c r="C97" s="48">
        <v>778</v>
      </c>
      <c r="D97" s="49">
        <v>4.25</v>
      </c>
      <c r="E97" s="69">
        <v>3306.5</v>
      </c>
    </row>
    <row r="98" spans="1:5">
      <c r="A98" s="32">
        <v>44735</v>
      </c>
      <c r="B98" s="26">
        <v>44735.469583333332</v>
      </c>
      <c r="C98" s="15">
        <v>854</v>
      </c>
      <c r="D98" s="6">
        <v>4.24</v>
      </c>
      <c r="E98" s="52">
        <v>3620.96</v>
      </c>
    </row>
    <row r="99" spans="1:5">
      <c r="A99" s="32">
        <v>44735</v>
      </c>
      <c r="B99" s="26">
        <v>44735.469583333332</v>
      </c>
      <c r="C99" s="15">
        <v>878</v>
      </c>
      <c r="D99" s="6">
        <v>4.24</v>
      </c>
      <c r="E99" s="52">
        <v>3722.7200000000003</v>
      </c>
    </row>
    <row r="100" spans="1:5">
      <c r="A100" s="32">
        <v>44735</v>
      </c>
      <c r="B100" s="26">
        <v>44735.471296296295</v>
      </c>
      <c r="C100" s="15">
        <v>346</v>
      </c>
      <c r="D100" s="6">
        <v>4.21</v>
      </c>
      <c r="E100" s="52">
        <v>1456.66</v>
      </c>
    </row>
    <row r="101" spans="1:5">
      <c r="A101" s="32">
        <v>44735</v>
      </c>
      <c r="B101" s="26">
        <v>44735.476145833331</v>
      </c>
      <c r="C101" s="15">
        <v>1</v>
      </c>
      <c r="D101" s="6">
        <v>4.21</v>
      </c>
      <c r="E101" s="52">
        <v>4.21</v>
      </c>
    </row>
    <row r="102" spans="1:5">
      <c r="A102" s="32">
        <v>44735</v>
      </c>
      <c r="B102" s="26">
        <v>44735.47824074074</v>
      </c>
      <c r="C102" s="15">
        <v>486</v>
      </c>
      <c r="D102" s="6">
        <v>4.21</v>
      </c>
      <c r="E102" s="52">
        <v>2046.06</v>
      </c>
    </row>
    <row r="103" spans="1:5">
      <c r="A103" s="32">
        <v>44735</v>
      </c>
      <c r="B103" s="26">
        <v>44735.507604166669</v>
      </c>
      <c r="C103" s="15">
        <v>892</v>
      </c>
      <c r="D103" s="6">
        <v>4.2</v>
      </c>
      <c r="E103" s="52">
        <v>3746.4</v>
      </c>
    </row>
    <row r="104" spans="1:5">
      <c r="A104" s="32">
        <v>44735</v>
      </c>
      <c r="B104" s="26">
        <v>44735.542893518519</v>
      </c>
      <c r="C104" s="15">
        <v>685</v>
      </c>
      <c r="D104" s="6">
        <v>4.2300000000000004</v>
      </c>
      <c r="E104" s="52">
        <v>2897.55</v>
      </c>
    </row>
    <row r="105" spans="1:5">
      <c r="A105" s="32">
        <v>44735</v>
      </c>
      <c r="B105" s="26">
        <v>44735.542997685188</v>
      </c>
      <c r="C105" s="15">
        <v>98</v>
      </c>
      <c r="D105" s="6">
        <v>4.2300000000000004</v>
      </c>
      <c r="E105" s="52">
        <v>414.54</v>
      </c>
    </row>
    <row r="106" spans="1:5">
      <c r="A106" s="32">
        <v>44735</v>
      </c>
      <c r="B106" s="26">
        <v>44735.543645833335</v>
      </c>
      <c r="C106" s="15">
        <v>815</v>
      </c>
      <c r="D106" s="6">
        <v>4.2300000000000004</v>
      </c>
      <c r="E106" s="52">
        <v>3447.4500000000003</v>
      </c>
    </row>
    <row r="107" spans="1:5">
      <c r="A107" s="32">
        <v>44735</v>
      </c>
      <c r="B107" s="26">
        <v>44735.543645833335</v>
      </c>
      <c r="C107" s="15">
        <v>45</v>
      </c>
      <c r="D107" s="6">
        <v>4.2300000000000004</v>
      </c>
      <c r="E107" s="52">
        <v>190.35000000000002</v>
      </c>
    </row>
    <row r="108" spans="1:5">
      <c r="A108" s="32">
        <v>44735</v>
      </c>
      <c r="B108" s="26">
        <v>44735.620844907404</v>
      </c>
      <c r="C108" s="15">
        <v>809</v>
      </c>
      <c r="D108" s="6">
        <v>4.21</v>
      </c>
      <c r="E108" s="52">
        <v>3405.89</v>
      </c>
    </row>
    <row r="109" spans="1:5">
      <c r="A109" s="32">
        <v>44735</v>
      </c>
      <c r="B109" s="26">
        <v>44735.620891203704</v>
      </c>
      <c r="C109" s="15">
        <v>16</v>
      </c>
      <c r="D109" s="6">
        <v>4.21</v>
      </c>
      <c r="E109" s="52">
        <v>67.36</v>
      </c>
    </row>
    <row r="110" spans="1:5">
      <c r="A110" s="32">
        <v>44735</v>
      </c>
      <c r="B110" s="26">
        <v>44735.620891203704</v>
      </c>
      <c r="C110" s="15">
        <v>25</v>
      </c>
      <c r="D110" s="6">
        <v>4.21</v>
      </c>
      <c r="E110" s="52">
        <v>105.25</v>
      </c>
    </row>
    <row r="111" spans="1:5">
      <c r="A111" s="32">
        <v>44735</v>
      </c>
      <c r="B111" s="26">
        <v>44735.693796296298</v>
      </c>
      <c r="C111" s="15">
        <v>924</v>
      </c>
      <c r="D111" s="6">
        <v>4.21</v>
      </c>
      <c r="E111" s="52">
        <v>3890.04</v>
      </c>
    </row>
    <row r="112" spans="1:5">
      <c r="A112" s="32">
        <v>44735</v>
      </c>
      <c r="B112" s="26">
        <v>44735.694756944446</v>
      </c>
      <c r="C112" s="15">
        <v>899</v>
      </c>
      <c r="D112" s="6">
        <v>4.2</v>
      </c>
      <c r="E112" s="52">
        <v>3775.8</v>
      </c>
    </row>
    <row r="113" spans="1:5">
      <c r="A113" s="32">
        <v>44735</v>
      </c>
      <c r="B113" s="26">
        <v>44735.707557870373</v>
      </c>
      <c r="C113" s="15">
        <v>134</v>
      </c>
      <c r="D113" s="6">
        <v>4.2</v>
      </c>
      <c r="E113" s="52">
        <v>562.80000000000007</v>
      </c>
    </row>
    <row r="114" spans="1:5">
      <c r="A114" s="32">
        <v>44735</v>
      </c>
      <c r="B114" s="26">
        <v>44735.707557870373</v>
      </c>
      <c r="C114" s="15">
        <v>493</v>
      </c>
      <c r="D114" s="6">
        <v>4.21</v>
      </c>
      <c r="E114" s="52">
        <v>2075.5300000000002</v>
      </c>
    </row>
    <row r="115" spans="1:5">
      <c r="A115" s="25">
        <v>44735</v>
      </c>
      <c r="B115" s="20">
        <v>44735.707557870373</v>
      </c>
      <c r="C115" s="8">
        <v>518</v>
      </c>
      <c r="D115" s="40">
        <v>4.22</v>
      </c>
      <c r="E115" s="53">
        <v>2185.96</v>
      </c>
    </row>
    <row r="116" spans="1:5">
      <c r="A116" s="32">
        <v>44736</v>
      </c>
      <c r="B116" s="26">
        <v>44736.403124999997</v>
      </c>
      <c r="C116" s="15">
        <v>854</v>
      </c>
      <c r="D116" s="6">
        <v>4.18</v>
      </c>
      <c r="E116" s="52">
        <v>3569.72</v>
      </c>
    </row>
    <row r="117" spans="1:5">
      <c r="A117" s="32">
        <v>44736</v>
      </c>
      <c r="B117" s="26">
        <v>44736.474363425928</v>
      </c>
      <c r="C117" s="15">
        <v>67</v>
      </c>
      <c r="D117" s="6">
        <v>4.25</v>
      </c>
      <c r="E117" s="52">
        <v>284.75</v>
      </c>
    </row>
    <row r="118" spans="1:5">
      <c r="A118" s="32">
        <v>44736</v>
      </c>
      <c r="B118" s="26">
        <v>44736.492256944446</v>
      </c>
      <c r="C118" s="15">
        <v>53</v>
      </c>
      <c r="D118" s="6">
        <v>4.28</v>
      </c>
      <c r="E118" s="52">
        <v>226.84</v>
      </c>
    </row>
    <row r="119" spans="1:5">
      <c r="A119" s="32">
        <v>44736</v>
      </c>
      <c r="B119" s="26">
        <v>44736.492256944446</v>
      </c>
      <c r="C119" s="15">
        <v>102</v>
      </c>
      <c r="D119" s="6">
        <v>4.2699999999999996</v>
      </c>
      <c r="E119" s="52">
        <v>435.53999999999996</v>
      </c>
    </row>
    <row r="120" spans="1:5">
      <c r="A120" s="32">
        <v>44736</v>
      </c>
      <c r="B120" s="26">
        <v>44736.492256944446</v>
      </c>
      <c r="C120" s="15">
        <v>62</v>
      </c>
      <c r="D120" s="6">
        <v>4.2699999999999996</v>
      </c>
      <c r="E120" s="52">
        <v>264.73999999999995</v>
      </c>
    </row>
    <row r="121" spans="1:5">
      <c r="A121" s="32">
        <v>44736</v>
      </c>
      <c r="B121" s="26">
        <v>44736.573252314818</v>
      </c>
      <c r="C121" s="15">
        <v>56</v>
      </c>
      <c r="D121" s="6">
        <v>4.28</v>
      </c>
      <c r="E121" s="52">
        <v>239.68</v>
      </c>
    </row>
    <row r="122" spans="1:5">
      <c r="A122" s="32">
        <v>44736</v>
      </c>
      <c r="B122" s="47">
        <v>44736.587881944448</v>
      </c>
      <c r="C122" s="48">
        <v>23</v>
      </c>
      <c r="D122" s="49">
        <v>4.29</v>
      </c>
      <c r="E122" s="69">
        <v>98.67</v>
      </c>
    </row>
    <row r="123" spans="1:5">
      <c r="A123" s="32">
        <v>44736</v>
      </c>
      <c r="B123" s="47">
        <v>44736.605324074073</v>
      </c>
      <c r="C123" s="48">
        <v>1977</v>
      </c>
      <c r="D123" s="49">
        <v>4.29</v>
      </c>
      <c r="E123" s="69">
        <v>8481.33</v>
      </c>
    </row>
    <row r="124" spans="1:5">
      <c r="A124" s="32">
        <v>44736</v>
      </c>
      <c r="B124" s="47">
        <v>44736.605324074073</v>
      </c>
      <c r="C124" s="48">
        <v>498</v>
      </c>
      <c r="D124" s="49">
        <v>4.28</v>
      </c>
      <c r="E124" s="69">
        <v>2131.44</v>
      </c>
    </row>
    <row r="125" spans="1:5">
      <c r="A125" s="32">
        <v>44736</v>
      </c>
      <c r="B125" s="47">
        <v>44736.704652777778</v>
      </c>
      <c r="C125" s="48">
        <v>116</v>
      </c>
      <c r="D125" s="49">
        <v>4.38</v>
      </c>
      <c r="E125" s="69">
        <v>508.08</v>
      </c>
    </row>
    <row r="126" spans="1:5">
      <c r="A126" s="32">
        <v>44736</v>
      </c>
      <c r="B126" s="47">
        <v>44736.721643518518</v>
      </c>
      <c r="C126" s="48">
        <v>1369</v>
      </c>
      <c r="D126" s="49">
        <v>4.3899999999999997</v>
      </c>
      <c r="E126" s="69">
        <v>6009.91</v>
      </c>
    </row>
    <row r="127" spans="1:5">
      <c r="A127" s="32">
        <v>44736</v>
      </c>
      <c r="B127" s="26">
        <v>44736.721643518518</v>
      </c>
      <c r="C127" s="15">
        <v>515</v>
      </c>
      <c r="D127" s="6">
        <v>4.3899999999999997</v>
      </c>
      <c r="E127" s="52">
        <v>2260.85</v>
      </c>
    </row>
    <row r="128" spans="1:5">
      <c r="A128" s="32">
        <v>44736</v>
      </c>
      <c r="B128" s="26">
        <v>44736.721921296295</v>
      </c>
      <c r="C128" s="15">
        <v>36</v>
      </c>
      <c r="D128" s="6">
        <v>4.3600000000000003</v>
      </c>
      <c r="E128" s="52">
        <v>156.96</v>
      </c>
    </row>
    <row r="129" spans="1:5">
      <c r="A129" s="32">
        <v>44736</v>
      </c>
      <c r="B129" s="26">
        <v>44736.721979166665</v>
      </c>
      <c r="C129" s="15">
        <v>150</v>
      </c>
      <c r="D129" s="6">
        <v>4.38</v>
      </c>
      <c r="E129" s="52">
        <v>657</v>
      </c>
    </row>
    <row r="130" spans="1:5">
      <c r="A130" s="64" t="s">
        <v>23</v>
      </c>
      <c r="B130" s="73"/>
      <c r="C130" s="71">
        <f>SUM(C11:C129)</f>
        <v>57878</v>
      </c>
      <c r="D130" s="70"/>
      <c r="E130" s="72">
        <f>SUM(E11:E129)</f>
        <v>245516.7699999999</v>
      </c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5"/>
      <c r="B180" s="20"/>
      <c r="C180" s="8"/>
      <c r="D180" s="40"/>
      <c r="E180" s="33"/>
    </row>
    <row r="181" spans="1:5">
      <c r="A181" s="39"/>
      <c r="B181" s="29"/>
      <c r="C181" s="18"/>
      <c r="D181" s="29"/>
      <c r="E181" s="28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A3D5-1AE2-422D-BEA3-7FA4FFD61063}">
  <sheetPr>
    <tabColor rgb="FF71DAFF"/>
  </sheetPr>
  <dimension ref="A6:E38"/>
  <sheetViews>
    <sheetView topLeftCell="A5" workbookViewId="0">
      <selection activeCell="B21" sqref="B21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44725</v>
      </c>
      <c r="B11" s="78">
        <v>0.43171296296296297</v>
      </c>
      <c r="C11" s="79">
        <v>43000</v>
      </c>
      <c r="D11" s="80">
        <v>590</v>
      </c>
      <c r="E11" s="79">
        <v>25370000</v>
      </c>
    </row>
    <row r="12" spans="1:5">
      <c r="A12" s="32">
        <v>44725</v>
      </c>
      <c r="B12" s="78">
        <v>0.5892708333333333</v>
      </c>
      <c r="C12" s="79">
        <v>50000</v>
      </c>
      <c r="D12" s="80">
        <v>590</v>
      </c>
      <c r="E12" s="79">
        <v>29500000</v>
      </c>
    </row>
    <row r="13" spans="1:5">
      <c r="A13" s="32">
        <v>44725</v>
      </c>
      <c r="B13" s="78">
        <v>0.60908564814814814</v>
      </c>
      <c r="C13" s="79">
        <v>32000</v>
      </c>
      <c r="D13" s="80">
        <v>590</v>
      </c>
      <c r="E13" s="79">
        <v>18880000</v>
      </c>
    </row>
    <row r="14" spans="1:5">
      <c r="A14" s="32">
        <v>44725</v>
      </c>
      <c r="B14" s="78">
        <v>0.61312500000000003</v>
      </c>
      <c r="C14" s="79">
        <v>5000</v>
      </c>
      <c r="D14" s="80">
        <v>588</v>
      </c>
      <c r="E14" s="79">
        <v>2940000</v>
      </c>
    </row>
    <row r="15" spans="1:5">
      <c r="A15" s="32">
        <v>44725</v>
      </c>
      <c r="B15" s="78">
        <v>0.62208333333333332</v>
      </c>
      <c r="C15" s="79">
        <v>30000</v>
      </c>
      <c r="D15" s="80">
        <v>590</v>
      </c>
      <c r="E15" s="79">
        <v>17700000</v>
      </c>
    </row>
    <row r="16" spans="1:5">
      <c r="A16" s="32">
        <v>44725</v>
      </c>
      <c r="B16" s="78">
        <v>0.6324305555555555</v>
      </c>
      <c r="C16" s="79">
        <v>25000</v>
      </c>
      <c r="D16" s="80">
        <v>588</v>
      </c>
      <c r="E16" s="79">
        <v>14700000</v>
      </c>
    </row>
    <row r="17" spans="1:5">
      <c r="A17" s="25">
        <v>44725</v>
      </c>
      <c r="B17" s="81">
        <v>0.63734953703703701</v>
      </c>
      <c r="C17" s="82">
        <v>24000</v>
      </c>
      <c r="D17" s="83">
        <v>588</v>
      </c>
      <c r="E17" s="82">
        <v>14112000</v>
      </c>
    </row>
    <row r="18" spans="1:5">
      <c r="A18" s="32">
        <v>44726</v>
      </c>
      <c r="B18" s="78">
        <v>0.42444444444444446</v>
      </c>
      <c r="C18" s="79">
        <v>40000</v>
      </c>
      <c r="D18" s="84">
        <v>589</v>
      </c>
      <c r="E18" s="79">
        <v>23560000</v>
      </c>
    </row>
    <row r="19" spans="1:5">
      <c r="A19" s="32">
        <v>44726</v>
      </c>
      <c r="B19" s="78">
        <v>0.46924768518518517</v>
      </c>
      <c r="C19" s="79">
        <v>40000</v>
      </c>
      <c r="D19" s="84">
        <v>589</v>
      </c>
      <c r="E19" s="79">
        <v>23560000</v>
      </c>
    </row>
    <row r="20" spans="1:5">
      <c r="A20" s="32">
        <v>44726</v>
      </c>
      <c r="B20" s="78">
        <v>0.52901620370370372</v>
      </c>
      <c r="C20" s="79">
        <v>38752</v>
      </c>
      <c r="D20" s="84">
        <v>588</v>
      </c>
      <c r="E20" s="79">
        <v>22786176</v>
      </c>
    </row>
    <row r="21" spans="1:5">
      <c r="A21" s="32">
        <v>44726</v>
      </c>
      <c r="B21" s="78">
        <v>0.59388888888888891</v>
      </c>
      <c r="C21" s="79">
        <v>40000</v>
      </c>
      <c r="D21" s="84">
        <v>586</v>
      </c>
      <c r="E21" s="79">
        <v>23440000</v>
      </c>
    </row>
    <row r="22" spans="1:5">
      <c r="A22" s="25">
        <v>44726</v>
      </c>
      <c r="B22" s="81">
        <v>0.63528935185185187</v>
      </c>
      <c r="C22" s="82">
        <v>41000</v>
      </c>
      <c r="D22" s="83">
        <v>585</v>
      </c>
      <c r="E22" s="82">
        <v>23985000</v>
      </c>
    </row>
    <row r="23" spans="1:5">
      <c r="A23" s="32">
        <v>44727</v>
      </c>
      <c r="B23" s="78">
        <v>0.45576388888888886</v>
      </c>
      <c r="C23" s="79">
        <v>40000</v>
      </c>
      <c r="D23" s="84">
        <v>586</v>
      </c>
      <c r="E23" s="79">
        <v>23440000</v>
      </c>
    </row>
    <row r="24" spans="1:5">
      <c r="A24" s="32">
        <v>44727</v>
      </c>
      <c r="B24" s="78">
        <v>0.61604166666666671</v>
      </c>
      <c r="C24" s="79">
        <v>5000</v>
      </c>
      <c r="D24" s="84">
        <v>592</v>
      </c>
      <c r="E24" s="79">
        <v>2960000</v>
      </c>
    </row>
    <row r="25" spans="1:5">
      <c r="A25" s="32">
        <v>44727</v>
      </c>
      <c r="B25" s="78">
        <v>0.61869212962962961</v>
      </c>
      <c r="C25" s="79">
        <v>62000</v>
      </c>
      <c r="D25" s="84">
        <v>590</v>
      </c>
      <c r="E25" s="79">
        <v>36580000</v>
      </c>
    </row>
    <row r="26" spans="1:5">
      <c r="A26" s="32">
        <v>44727</v>
      </c>
      <c r="B26" s="78">
        <v>0.61995370370370373</v>
      </c>
      <c r="C26" s="79">
        <v>5000</v>
      </c>
      <c r="D26" s="84">
        <v>590</v>
      </c>
      <c r="E26" s="79">
        <v>2950000</v>
      </c>
    </row>
    <row r="27" spans="1:5">
      <c r="A27" s="32">
        <v>44727</v>
      </c>
      <c r="B27" s="78">
        <v>0.62614583333333329</v>
      </c>
      <c r="C27" s="79">
        <v>50000</v>
      </c>
      <c r="D27" s="84">
        <v>590</v>
      </c>
      <c r="E27" s="79">
        <v>29500000</v>
      </c>
    </row>
    <row r="28" spans="1:5">
      <c r="A28" s="32">
        <v>44727</v>
      </c>
      <c r="B28" s="78">
        <v>0.62778935185185192</v>
      </c>
      <c r="C28" s="79">
        <v>2000</v>
      </c>
      <c r="D28" s="84">
        <v>590</v>
      </c>
      <c r="E28" s="79">
        <v>1180000</v>
      </c>
    </row>
    <row r="29" spans="1:5">
      <c r="A29" s="25">
        <v>44727</v>
      </c>
      <c r="B29" s="81">
        <v>0.63950231481481479</v>
      </c>
      <c r="C29" s="82">
        <v>30000</v>
      </c>
      <c r="D29" s="83">
        <v>592</v>
      </c>
      <c r="E29" s="82">
        <v>17760000</v>
      </c>
    </row>
    <row r="30" spans="1:5">
      <c r="A30" s="32">
        <v>44728</v>
      </c>
      <c r="B30" s="78">
        <v>0.43086805555555552</v>
      </c>
      <c r="C30" s="79">
        <v>30000</v>
      </c>
      <c r="D30" s="84">
        <v>576</v>
      </c>
      <c r="E30" s="79">
        <v>17280000</v>
      </c>
    </row>
    <row r="31" spans="1:5">
      <c r="A31" s="32">
        <v>44728</v>
      </c>
      <c r="B31" s="78">
        <v>0.43579861111111112</v>
      </c>
      <c r="C31" s="79">
        <v>30000</v>
      </c>
      <c r="D31" s="84">
        <v>576</v>
      </c>
      <c r="E31" s="79">
        <v>17280000</v>
      </c>
    </row>
    <row r="32" spans="1:5">
      <c r="A32" s="32">
        <v>44728</v>
      </c>
      <c r="B32" s="78" t="s">
        <v>27</v>
      </c>
      <c r="C32" s="79">
        <v>60000</v>
      </c>
      <c r="D32" s="84">
        <v>575</v>
      </c>
      <c r="E32" s="79">
        <v>34500000</v>
      </c>
    </row>
    <row r="33" spans="1:5">
      <c r="A33" s="32">
        <v>44728</v>
      </c>
      <c r="B33" s="78">
        <v>0.61253472222222227</v>
      </c>
      <c r="C33" s="79">
        <v>30000</v>
      </c>
      <c r="D33" s="84">
        <v>570</v>
      </c>
      <c r="E33" s="79">
        <v>17100000</v>
      </c>
    </row>
    <row r="34" spans="1:5">
      <c r="A34" s="25">
        <v>44728</v>
      </c>
      <c r="B34" s="81">
        <v>0.64023148148148146</v>
      </c>
      <c r="C34" s="82">
        <v>44000</v>
      </c>
      <c r="D34" s="83">
        <v>570</v>
      </c>
      <c r="E34" s="82">
        <v>25080000</v>
      </c>
    </row>
    <row r="35" spans="1:5">
      <c r="A35" s="74" t="s">
        <v>23</v>
      </c>
      <c r="B35" s="75"/>
      <c r="C35" s="85">
        <f>SUM(C11:C34)</f>
        <v>796752</v>
      </c>
      <c r="D35" s="76"/>
      <c r="E35" s="85">
        <f>SUM(E11:E34)</f>
        <v>466143176</v>
      </c>
    </row>
    <row r="36" spans="1:5">
      <c r="A36" s="32"/>
      <c r="B36" s="56"/>
      <c r="C36" s="57"/>
      <c r="D36" s="58"/>
      <c r="E36" s="59"/>
    </row>
    <row r="37" spans="1:5">
      <c r="A37" s="32"/>
      <c r="B37" s="56"/>
      <c r="C37" s="57"/>
      <c r="D37" s="58"/>
      <c r="E37" s="59"/>
    </row>
    <row r="38" spans="1:5">
      <c r="A38" s="60"/>
      <c r="B38" s="61"/>
      <c r="C38" s="62"/>
      <c r="D38" s="61"/>
      <c r="E38" s="63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62B2-F72D-4D57-B405-D0765111956D}">
  <sheetPr>
    <tabColor theme="9" tint="0.39997558519241921"/>
  </sheetPr>
  <dimension ref="A6:H194"/>
  <sheetViews>
    <sheetView topLeftCell="A102" workbookViewId="0">
      <selection activeCell="C120" sqref="C120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44725</v>
      </c>
      <c r="B11" s="47">
        <v>44725.464062500003</v>
      </c>
      <c r="C11" s="48">
        <v>164</v>
      </c>
      <c r="D11" s="49">
        <v>4.28</v>
      </c>
      <c r="E11" s="69">
        <v>701.92000000000007</v>
      </c>
    </row>
    <row r="12" spans="1:5">
      <c r="A12" s="32">
        <v>44725</v>
      </c>
      <c r="B12" s="26">
        <v>44725.464062500003</v>
      </c>
      <c r="C12" s="15">
        <v>300</v>
      </c>
      <c r="D12" s="6">
        <v>4.28</v>
      </c>
      <c r="E12" s="52">
        <v>1284</v>
      </c>
    </row>
    <row r="13" spans="1:5">
      <c r="A13" s="32">
        <v>44725</v>
      </c>
      <c r="B13" s="26">
        <v>44725.464062500003</v>
      </c>
      <c r="C13" s="15">
        <v>406</v>
      </c>
      <c r="D13" s="6">
        <v>4.28</v>
      </c>
      <c r="E13" s="52">
        <v>1737.68</v>
      </c>
    </row>
    <row r="14" spans="1:5">
      <c r="A14" s="32">
        <v>44725</v>
      </c>
      <c r="B14" s="26">
        <v>44725.464062500003</v>
      </c>
      <c r="C14" s="15">
        <v>37</v>
      </c>
      <c r="D14" s="6">
        <v>4.28</v>
      </c>
      <c r="E14" s="52">
        <v>158.36000000000001</v>
      </c>
    </row>
    <row r="15" spans="1:5">
      <c r="A15" s="32">
        <v>44725</v>
      </c>
      <c r="B15" s="26">
        <v>44725.465115740742</v>
      </c>
      <c r="C15" s="15">
        <v>20</v>
      </c>
      <c r="D15" s="6">
        <v>4.28</v>
      </c>
      <c r="E15" s="52">
        <v>85.600000000000009</v>
      </c>
    </row>
    <row r="16" spans="1:5">
      <c r="A16" s="32">
        <v>44725</v>
      </c>
      <c r="B16" s="26">
        <v>44725.465115740742</v>
      </c>
      <c r="C16" s="15">
        <v>473</v>
      </c>
      <c r="D16" s="6">
        <v>4.28</v>
      </c>
      <c r="E16" s="52">
        <v>2024.44</v>
      </c>
    </row>
    <row r="17" spans="1:5">
      <c r="A17" s="32">
        <v>44725</v>
      </c>
      <c r="B17" s="26">
        <v>44725.511840277781</v>
      </c>
      <c r="C17" s="15">
        <v>394</v>
      </c>
      <c r="D17" s="6">
        <v>4.29</v>
      </c>
      <c r="E17" s="52">
        <v>1690.26</v>
      </c>
    </row>
    <row r="18" spans="1:5">
      <c r="A18" s="32">
        <v>44725</v>
      </c>
      <c r="B18" s="47">
        <v>44725.511840277781</v>
      </c>
      <c r="C18" s="48">
        <v>106</v>
      </c>
      <c r="D18" s="49">
        <v>4.29</v>
      </c>
      <c r="E18" s="69">
        <v>454.74</v>
      </c>
    </row>
    <row r="19" spans="1:5">
      <c r="A19" s="32">
        <v>44725</v>
      </c>
      <c r="B19" s="26">
        <v>44725.511840277781</v>
      </c>
      <c r="C19" s="15">
        <v>692</v>
      </c>
      <c r="D19" s="6">
        <v>4.29</v>
      </c>
      <c r="E19" s="52">
        <v>2968.68</v>
      </c>
    </row>
    <row r="20" spans="1:5">
      <c r="A20" s="32">
        <v>44725</v>
      </c>
      <c r="B20" s="26">
        <v>44725.511840277781</v>
      </c>
      <c r="C20" s="15">
        <v>8</v>
      </c>
      <c r="D20" s="6">
        <v>4.29</v>
      </c>
      <c r="E20" s="52">
        <v>34.32</v>
      </c>
    </row>
    <row r="21" spans="1:5">
      <c r="A21" s="32">
        <v>44725</v>
      </c>
      <c r="B21" s="26">
        <v>44725.511840277781</v>
      </c>
      <c r="C21" s="15">
        <v>663</v>
      </c>
      <c r="D21" s="6">
        <v>4.3</v>
      </c>
      <c r="E21" s="52">
        <v>2850.9</v>
      </c>
    </row>
    <row r="22" spans="1:5">
      <c r="A22" s="32">
        <v>44725</v>
      </c>
      <c r="B22" s="26">
        <v>44725.511840277781</v>
      </c>
      <c r="C22" s="15">
        <v>100</v>
      </c>
      <c r="D22" s="6">
        <v>4.3</v>
      </c>
      <c r="E22" s="52">
        <v>430</v>
      </c>
    </row>
    <row r="23" spans="1:5">
      <c r="A23" s="32">
        <v>44725</v>
      </c>
      <c r="B23" s="26">
        <v>44725.511840277781</v>
      </c>
      <c r="C23" s="15">
        <v>826</v>
      </c>
      <c r="D23" s="6">
        <v>4.3</v>
      </c>
      <c r="E23" s="52">
        <v>3551.7999999999997</v>
      </c>
    </row>
    <row r="24" spans="1:5">
      <c r="A24" s="32">
        <v>44725</v>
      </c>
      <c r="B24" s="26">
        <v>44725.511840277781</v>
      </c>
      <c r="C24" s="15">
        <v>910</v>
      </c>
      <c r="D24" s="6">
        <v>4.3099999999999996</v>
      </c>
      <c r="E24" s="52">
        <v>3922.0999999999995</v>
      </c>
    </row>
    <row r="25" spans="1:5">
      <c r="A25" s="32">
        <v>44725</v>
      </c>
      <c r="B25" s="47">
        <v>44725.513657407406</v>
      </c>
      <c r="C25" s="48">
        <v>395</v>
      </c>
      <c r="D25" s="49">
        <v>4.28</v>
      </c>
      <c r="E25" s="69">
        <v>1690.6000000000001</v>
      </c>
    </row>
    <row r="26" spans="1:5">
      <c r="A26" s="32">
        <v>44725</v>
      </c>
      <c r="B26" s="26">
        <v>44725.539675925924</v>
      </c>
      <c r="C26" s="15">
        <v>5</v>
      </c>
      <c r="D26" s="6">
        <v>4.28</v>
      </c>
      <c r="E26" s="52">
        <v>21.400000000000002</v>
      </c>
    </row>
    <row r="27" spans="1:5">
      <c r="A27" s="32">
        <v>44725</v>
      </c>
      <c r="B27" s="26">
        <v>44725.566689814812</v>
      </c>
      <c r="C27" s="15">
        <v>433</v>
      </c>
      <c r="D27" s="6">
        <v>4.26</v>
      </c>
      <c r="E27" s="52">
        <v>1844.58</v>
      </c>
    </row>
    <row r="28" spans="1:5">
      <c r="A28" s="32">
        <v>44725</v>
      </c>
      <c r="B28" s="26">
        <v>44725.617997685185</v>
      </c>
      <c r="C28" s="15">
        <v>120</v>
      </c>
      <c r="D28" s="6">
        <v>4.26</v>
      </c>
      <c r="E28" s="52">
        <v>511.2</v>
      </c>
    </row>
    <row r="29" spans="1:5">
      <c r="A29" s="32">
        <v>44725</v>
      </c>
      <c r="B29" s="26">
        <v>44725.639976851853</v>
      </c>
      <c r="C29" s="15">
        <v>1071</v>
      </c>
      <c r="D29" s="6">
        <v>4.28</v>
      </c>
      <c r="E29" s="52">
        <v>4583.88</v>
      </c>
    </row>
    <row r="30" spans="1:5">
      <c r="A30" s="32">
        <v>44725</v>
      </c>
      <c r="B30" s="26">
        <v>44725.639976851853</v>
      </c>
      <c r="C30" s="15">
        <v>495</v>
      </c>
      <c r="D30" s="6">
        <v>4.28</v>
      </c>
      <c r="E30" s="52">
        <v>2118.6</v>
      </c>
    </row>
    <row r="31" spans="1:5">
      <c r="A31" s="32">
        <v>44725</v>
      </c>
      <c r="B31" s="26">
        <v>44725.680983796294</v>
      </c>
      <c r="C31" s="15">
        <v>374</v>
      </c>
      <c r="D31" s="6">
        <v>4.29</v>
      </c>
      <c r="E31" s="52">
        <v>1604.46</v>
      </c>
    </row>
    <row r="32" spans="1:5">
      <c r="A32" s="32">
        <v>44725</v>
      </c>
      <c r="B32" s="26">
        <v>44725.680983796294</v>
      </c>
      <c r="C32" s="15">
        <v>375</v>
      </c>
      <c r="D32" s="6">
        <v>4.29</v>
      </c>
      <c r="E32" s="52">
        <v>1608.75</v>
      </c>
    </row>
    <row r="33" spans="1:8">
      <c r="A33" s="32">
        <v>44725</v>
      </c>
      <c r="B33" s="26">
        <v>44725.713587962964</v>
      </c>
      <c r="C33" s="15">
        <v>59</v>
      </c>
      <c r="D33" s="6">
        <v>4.28</v>
      </c>
      <c r="E33" s="52">
        <v>252.52</v>
      </c>
    </row>
    <row r="34" spans="1:8">
      <c r="A34" s="32">
        <v>44725</v>
      </c>
      <c r="B34" s="26">
        <v>44725.713587962964</v>
      </c>
      <c r="C34" s="15">
        <v>32</v>
      </c>
      <c r="D34" s="6">
        <v>4.28</v>
      </c>
      <c r="E34" s="52">
        <v>136.96</v>
      </c>
    </row>
    <row r="35" spans="1:8">
      <c r="A35" s="32">
        <v>44725</v>
      </c>
      <c r="B35" s="26">
        <v>44725.713587962964</v>
      </c>
      <c r="C35" s="15">
        <v>225</v>
      </c>
      <c r="D35" s="6">
        <v>4.28</v>
      </c>
      <c r="E35" s="52">
        <v>963</v>
      </c>
    </row>
    <row r="36" spans="1:8">
      <c r="A36" s="32">
        <v>44725</v>
      </c>
      <c r="B36" s="26">
        <v>44725.713587962964</v>
      </c>
      <c r="C36" s="15">
        <v>489</v>
      </c>
      <c r="D36" s="6">
        <v>4.28</v>
      </c>
      <c r="E36" s="52">
        <v>2092.92</v>
      </c>
    </row>
    <row r="37" spans="1:8">
      <c r="A37" s="32">
        <v>44725</v>
      </c>
      <c r="B37" s="26">
        <v>44725.713587962964</v>
      </c>
      <c r="C37" s="15">
        <v>499</v>
      </c>
      <c r="D37" s="6">
        <v>4.28</v>
      </c>
      <c r="E37" s="52">
        <v>2135.7200000000003</v>
      </c>
    </row>
    <row r="38" spans="1:8">
      <c r="A38" s="32">
        <v>44725</v>
      </c>
      <c r="B38" s="26">
        <v>44725.714259259257</v>
      </c>
      <c r="C38" s="15">
        <v>495</v>
      </c>
      <c r="D38" s="6">
        <v>4.28</v>
      </c>
      <c r="E38" s="52">
        <v>2118.6</v>
      </c>
    </row>
    <row r="39" spans="1:8">
      <c r="A39" s="25">
        <v>44725</v>
      </c>
      <c r="B39" s="20">
        <v>44725.722650462965</v>
      </c>
      <c r="C39" s="8">
        <v>1634</v>
      </c>
      <c r="D39" s="40">
        <v>4.29</v>
      </c>
      <c r="E39" s="53">
        <v>7009.86</v>
      </c>
    </row>
    <row r="40" spans="1:8">
      <c r="A40" s="32">
        <v>44726</v>
      </c>
      <c r="B40" s="26">
        <v>44726.390219907407</v>
      </c>
      <c r="C40" s="15">
        <v>75</v>
      </c>
      <c r="D40" s="6">
        <v>4.29</v>
      </c>
      <c r="E40" s="52">
        <v>321.75</v>
      </c>
      <c r="H40" s="26"/>
    </row>
    <row r="41" spans="1:8">
      <c r="A41" s="32">
        <v>44726</v>
      </c>
      <c r="B41" s="26">
        <v>44726.395752314813</v>
      </c>
      <c r="C41" s="15">
        <v>40</v>
      </c>
      <c r="D41" s="6">
        <v>4.29</v>
      </c>
      <c r="E41" s="52">
        <v>171.6</v>
      </c>
      <c r="H41" s="26"/>
    </row>
    <row r="42" spans="1:8">
      <c r="A42" s="32">
        <v>44726</v>
      </c>
      <c r="B42" s="26">
        <v>44726.395752314813</v>
      </c>
      <c r="C42" s="15">
        <v>6</v>
      </c>
      <c r="D42" s="6">
        <v>4.29</v>
      </c>
      <c r="E42" s="52">
        <v>25.740000000000002</v>
      </c>
      <c r="H42" s="26"/>
    </row>
    <row r="43" spans="1:8">
      <c r="A43" s="32">
        <v>44726</v>
      </c>
      <c r="B43" s="26">
        <v>44726.395798611113</v>
      </c>
      <c r="C43" s="15">
        <v>3</v>
      </c>
      <c r="D43" s="6">
        <v>4.29</v>
      </c>
      <c r="E43" s="52">
        <v>12.870000000000001</v>
      </c>
      <c r="H43" s="26"/>
    </row>
    <row r="44" spans="1:8">
      <c r="A44" s="32">
        <v>44726</v>
      </c>
      <c r="B44" s="26">
        <v>44726.400810185187</v>
      </c>
      <c r="C44" s="15">
        <v>1476</v>
      </c>
      <c r="D44" s="6">
        <v>4.29</v>
      </c>
      <c r="E44" s="52">
        <v>6332.04</v>
      </c>
      <c r="H44" s="26"/>
    </row>
    <row r="45" spans="1:8">
      <c r="A45" s="32">
        <v>44726</v>
      </c>
      <c r="B45" s="26">
        <v>44726.400810185187</v>
      </c>
      <c r="C45" s="15">
        <v>763</v>
      </c>
      <c r="D45" s="6">
        <v>4.29</v>
      </c>
      <c r="E45" s="52">
        <v>3273.27</v>
      </c>
      <c r="H45" s="26"/>
    </row>
    <row r="46" spans="1:8">
      <c r="A46" s="32">
        <v>44726</v>
      </c>
      <c r="B46" s="26">
        <v>44726.40315972222</v>
      </c>
      <c r="C46" s="15">
        <v>672</v>
      </c>
      <c r="D46" s="6">
        <v>4.26</v>
      </c>
      <c r="E46" s="52">
        <v>2862.72</v>
      </c>
      <c r="H46" s="26"/>
    </row>
    <row r="47" spans="1:8">
      <c r="A47" s="32">
        <v>44726</v>
      </c>
      <c r="B47" s="26">
        <v>44726.482847222222</v>
      </c>
      <c r="C47" s="15">
        <v>696</v>
      </c>
      <c r="D47" s="6">
        <v>4.25</v>
      </c>
      <c r="E47" s="52">
        <v>2958</v>
      </c>
      <c r="H47" s="26"/>
    </row>
    <row r="48" spans="1:8">
      <c r="A48" s="32">
        <v>44726</v>
      </c>
      <c r="B48" s="26">
        <v>44726.491111111114</v>
      </c>
      <c r="C48" s="15">
        <v>700</v>
      </c>
      <c r="D48" s="6">
        <v>4.21</v>
      </c>
      <c r="E48" s="52">
        <v>2947</v>
      </c>
      <c r="H48" s="26"/>
    </row>
    <row r="49" spans="1:8">
      <c r="A49" s="32">
        <v>44726</v>
      </c>
      <c r="B49" s="26">
        <v>44726.491111111114</v>
      </c>
      <c r="C49" s="15">
        <v>10</v>
      </c>
      <c r="D49" s="6">
        <v>4.21</v>
      </c>
      <c r="E49" s="52">
        <v>42.1</v>
      </c>
      <c r="H49" s="26"/>
    </row>
    <row r="50" spans="1:8">
      <c r="A50" s="32">
        <v>44726</v>
      </c>
      <c r="B50" s="26">
        <v>44726.496782407405</v>
      </c>
      <c r="C50" s="15">
        <v>762</v>
      </c>
      <c r="D50" s="6">
        <v>4.2</v>
      </c>
      <c r="E50" s="52">
        <v>3200.4</v>
      </c>
      <c r="H50" s="26"/>
    </row>
    <row r="51" spans="1:8">
      <c r="A51" s="32">
        <v>44726</v>
      </c>
      <c r="B51" s="47">
        <v>44726.503379629627</v>
      </c>
      <c r="C51" s="48">
        <v>393</v>
      </c>
      <c r="D51" s="49">
        <v>4.1900000000000004</v>
      </c>
      <c r="E51" s="69">
        <v>1646.67</v>
      </c>
      <c r="H51" s="26"/>
    </row>
    <row r="52" spans="1:8">
      <c r="A52" s="32">
        <v>44726</v>
      </c>
      <c r="B52" s="26">
        <v>44726.503379629627</v>
      </c>
      <c r="C52" s="15">
        <v>357</v>
      </c>
      <c r="D52" s="6">
        <v>4.1900000000000004</v>
      </c>
      <c r="E52" s="52">
        <v>1495.8300000000002</v>
      </c>
      <c r="H52" s="26"/>
    </row>
    <row r="53" spans="1:8">
      <c r="A53" s="32">
        <v>44726</v>
      </c>
      <c r="B53" s="26">
        <v>44726.598483796297</v>
      </c>
      <c r="C53" s="15">
        <v>348</v>
      </c>
      <c r="D53" s="6">
        <v>4.21</v>
      </c>
      <c r="E53" s="52">
        <v>1465.08</v>
      </c>
      <c r="H53" s="26"/>
    </row>
    <row r="54" spans="1:8">
      <c r="A54" s="32">
        <v>44726</v>
      </c>
      <c r="B54" s="26">
        <v>44726.598483796297</v>
      </c>
      <c r="C54" s="15">
        <v>645</v>
      </c>
      <c r="D54" s="6">
        <v>4.21</v>
      </c>
      <c r="E54" s="52">
        <v>2715.45</v>
      </c>
      <c r="H54" s="26"/>
    </row>
    <row r="55" spans="1:8">
      <c r="A55" s="32">
        <v>44726</v>
      </c>
      <c r="B55" s="26">
        <v>44726.653368055559</v>
      </c>
      <c r="C55" s="15">
        <v>388</v>
      </c>
      <c r="D55" s="6">
        <v>4.21</v>
      </c>
      <c r="E55" s="52">
        <v>1633.48</v>
      </c>
      <c r="H55" s="26"/>
    </row>
    <row r="56" spans="1:8">
      <c r="A56" s="32">
        <v>44726</v>
      </c>
      <c r="B56" s="26">
        <v>44726.653368055559</v>
      </c>
      <c r="C56" s="15">
        <v>659</v>
      </c>
      <c r="D56" s="6">
        <v>4.21</v>
      </c>
      <c r="E56" s="52">
        <v>2774.39</v>
      </c>
      <c r="H56" s="26"/>
    </row>
    <row r="57" spans="1:8">
      <c r="A57" s="32">
        <v>44726</v>
      </c>
      <c r="B57" s="26">
        <v>44726.687951388885</v>
      </c>
      <c r="C57" s="15">
        <v>128</v>
      </c>
      <c r="D57" s="6">
        <v>4.21</v>
      </c>
      <c r="E57" s="52">
        <v>538.88</v>
      </c>
      <c r="H57" s="26"/>
    </row>
    <row r="58" spans="1:8">
      <c r="A58" s="32">
        <v>44726</v>
      </c>
      <c r="B58" s="26">
        <v>44726.700162037036</v>
      </c>
      <c r="C58" s="15">
        <v>649</v>
      </c>
      <c r="D58" s="6">
        <v>4.21</v>
      </c>
      <c r="E58" s="52">
        <v>2732.29</v>
      </c>
      <c r="H58" s="26"/>
    </row>
    <row r="59" spans="1:8">
      <c r="A59" s="32">
        <v>44726</v>
      </c>
      <c r="B59" s="26">
        <v>44726.700162037036</v>
      </c>
      <c r="C59" s="15">
        <v>548</v>
      </c>
      <c r="D59" s="6">
        <v>4.21</v>
      </c>
      <c r="E59" s="52">
        <v>2307.08</v>
      </c>
      <c r="H59" s="26"/>
    </row>
    <row r="60" spans="1:8">
      <c r="A60" s="32">
        <v>44726</v>
      </c>
      <c r="B60" s="26">
        <v>44726.706412037034</v>
      </c>
      <c r="C60" s="15">
        <v>68</v>
      </c>
      <c r="D60" s="6">
        <v>4.21</v>
      </c>
      <c r="E60" s="52">
        <v>286.27999999999997</v>
      </c>
      <c r="H60" s="26"/>
    </row>
    <row r="61" spans="1:8">
      <c r="A61" s="32">
        <v>44726</v>
      </c>
      <c r="B61" s="47">
        <v>44726.706458333334</v>
      </c>
      <c r="C61" s="48">
        <v>585</v>
      </c>
      <c r="D61" s="49">
        <v>4.21</v>
      </c>
      <c r="E61" s="69">
        <v>2462.85</v>
      </c>
      <c r="H61" s="26"/>
    </row>
    <row r="62" spans="1:8">
      <c r="A62" s="32">
        <v>44726</v>
      </c>
      <c r="B62" s="26">
        <v>44726.717546296299</v>
      </c>
      <c r="C62" s="15">
        <v>1163</v>
      </c>
      <c r="D62" s="6">
        <v>4.2300000000000004</v>
      </c>
      <c r="E62" s="52">
        <v>4919.4900000000007</v>
      </c>
      <c r="H62" s="26"/>
    </row>
    <row r="63" spans="1:8">
      <c r="A63" s="25">
        <v>44726</v>
      </c>
      <c r="B63" s="20">
        <v>44726.717546296299</v>
      </c>
      <c r="C63" s="8">
        <v>466</v>
      </c>
      <c r="D63" s="40">
        <v>4.2300000000000004</v>
      </c>
      <c r="E63" s="53">
        <v>1971.1800000000003</v>
      </c>
      <c r="H63" s="26"/>
    </row>
    <row r="64" spans="1:8">
      <c r="A64" s="32">
        <v>44727</v>
      </c>
      <c r="B64" s="26">
        <v>44727.395787037036</v>
      </c>
      <c r="C64" s="15">
        <v>7</v>
      </c>
      <c r="D64" s="6">
        <v>4.25</v>
      </c>
      <c r="E64" s="52">
        <v>29.75</v>
      </c>
      <c r="H64" s="26"/>
    </row>
    <row r="65" spans="1:8">
      <c r="A65" s="32">
        <v>44727</v>
      </c>
      <c r="B65" s="26">
        <v>44727.395787037036</v>
      </c>
      <c r="C65" s="15">
        <v>8</v>
      </c>
      <c r="D65" s="6">
        <v>4.25</v>
      </c>
      <c r="E65" s="52">
        <v>34</v>
      </c>
      <c r="H65" s="26"/>
    </row>
    <row r="66" spans="1:8">
      <c r="A66" s="32">
        <v>44727</v>
      </c>
      <c r="B66" s="26">
        <v>44727.395787037036</v>
      </c>
      <c r="C66" s="15">
        <v>7</v>
      </c>
      <c r="D66" s="6">
        <v>4.25</v>
      </c>
      <c r="E66" s="52">
        <v>29.75</v>
      </c>
      <c r="H66" s="26"/>
    </row>
    <row r="67" spans="1:8">
      <c r="A67" s="32">
        <v>44727</v>
      </c>
      <c r="B67" s="26">
        <v>44727.395787037036</v>
      </c>
      <c r="C67" s="15">
        <v>2</v>
      </c>
      <c r="D67" s="6">
        <v>4.25</v>
      </c>
      <c r="E67" s="52">
        <v>8.5</v>
      </c>
    </row>
    <row r="68" spans="1:8">
      <c r="A68" s="32">
        <v>44727</v>
      </c>
      <c r="B68" s="26">
        <v>44727.431504629632</v>
      </c>
      <c r="C68" s="15">
        <v>10</v>
      </c>
      <c r="D68" s="6">
        <v>4.29</v>
      </c>
      <c r="E68" s="52">
        <v>42.9</v>
      </c>
    </row>
    <row r="69" spans="1:8">
      <c r="A69" s="32">
        <v>44727</v>
      </c>
      <c r="B69" s="26">
        <v>44727.470497685186</v>
      </c>
      <c r="C69" s="15">
        <v>990</v>
      </c>
      <c r="D69" s="6">
        <v>4.29</v>
      </c>
      <c r="E69" s="52">
        <v>4247.1000000000004</v>
      </c>
    </row>
    <row r="70" spans="1:8">
      <c r="A70" s="32">
        <v>44727</v>
      </c>
      <c r="B70" s="26">
        <v>44727.470497685186</v>
      </c>
      <c r="C70" s="15">
        <v>782</v>
      </c>
      <c r="D70" s="6">
        <v>4.29</v>
      </c>
      <c r="E70" s="52">
        <v>3354.78</v>
      </c>
    </row>
    <row r="71" spans="1:8">
      <c r="A71" s="32">
        <v>44727</v>
      </c>
      <c r="B71" s="26">
        <v>44727.471192129633</v>
      </c>
      <c r="C71" s="15">
        <v>230</v>
      </c>
      <c r="D71" s="6">
        <v>4.26</v>
      </c>
      <c r="E71" s="52">
        <v>979.8</v>
      </c>
    </row>
    <row r="72" spans="1:8">
      <c r="A72" s="32">
        <v>44727</v>
      </c>
      <c r="B72" s="26">
        <v>44727.478368055556</v>
      </c>
      <c r="C72" s="15">
        <v>384</v>
      </c>
      <c r="D72" s="6">
        <v>4.28</v>
      </c>
      <c r="E72" s="52">
        <v>1643.52</v>
      </c>
    </row>
    <row r="73" spans="1:8">
      <c r="A73" s="32">
        <v>44727</v>
      </c>
      <c r="B73" s="26">
        <v>44727.478368055556</v>
      </c>
      <c r="C73" s="15">
        <v>616</v>
      </c>
      <c r="D73" s="6">
        <v>4.28</v>
      </c>
      <c r="E73" s="52">
        <v>2636.48</v>
      </c>
    </row>
    <row r="74" spans="1:8">
      <c r="A74" s="32">
        <v>44727</v>
      </c>
      <c r="B74" s="26">
        <v>44727.52107638889</v>
      </c>
      <c r="C74" s="15">
        <v>43</v>
      </c>
      <c r="D74" s="6">
        <v>4.26</v>
      </c>
      <c r="E74" s="52">
        <v>183.17999999999998</v>
      </c>
    </row>
    <row r="75" spans="1:8">
      <c r="A75" s="32">
        <v>44727</v>
      </c>
      <c r="B75" s="26">
        <v>44727.52107638889</v>
      </c>
      <c r="C75" s="15">
        <v>1046</v>
      </c>
      <c r="D75" s="6">
        <v>4.26</v>
      </c>
      <c r="E75" s="52">
        <v>4455.96</v>
      </c>
    </row>
    <row r="76" spans="1:8">
      <c r="A76" s="32">
        <v>44727</v>
      </c>
      <c r="B76" s="26">
        <v>44727.52107638889</v>
      </c>
      <c r="C76" s="15">
        <v>500</v>
      </c>
      <c r="D76" s="6">
        <v>4.26</v>
      </c>
      <c r="E76" s="52">
        <v>2130</v>
      </c>
    </row>
    <row r="77" spans="1:8">
      <c r="A77" s="32">
        <v>44727</v>
      </c>
      <c r="B77" s="26">
        <v>44727.538599537038</v>
      </c>
      <c r="C77" s="15">
        <v>158</v>
      </c>
      <c r="D77" s="6">
        <v>4.1900000000000004</v>
      </c>
      <c r="E77" s="52">
        <v>662.0200000000001</v>
      </c>
    </row>
    <row r="78" spans="1:8">
      <c r="A78" s="32">
        <v>44727</v>
      </c>
      <c r="B78" s="26">
        <v>44727.569305555553</v>
      </c>
      <c r="C78" s="15">
        <v>229</v>
      </c>
      <c r="D78" s="6">
        <v>4.24</v>
      </c>
      <c r="E78" s="52">
        <v>970.96</v>
      </c>
    </row>
    <row r="79" spans="1:8">
      <c r="A79" s="32">
        <v>44727</v>
      </c>
      <c r="B79" s="26">
        <v>44727.599814814814</v>
      </c>
      <c r="C79" s="15">
        <v>1553</v>
      </c>
      <c r="D79" s="6">
        <v>4.29</v>
      </c>
      <c r="E79" s="52">
        <v>6662.37</v>
      </c>
    </row>
    <row r="80" spans="1:8">
      <c r="A80" s="32">
        <v>44727</v>
      </c>
      <c r="B80" s="26">
        <v>44727.599814814814</v>
      </c>
      <c r="C80" s="15">
        <v>251</v>
      </c>
      <c r="D80" s="6">
        <v>4.28</v>
      </c>
      <c r="E80" s="52">
        <v>1074.28</v>
      </c>
    </row>
    <row r="81" spans="1:5">
      <c r="A81" s="32">
        <v>44727</v>
      </c>
      <c r="B81" s="26">
        <v>44727.599814814814</v>
      </c>
      <c r="C81" s="15">
        <v>649</v>
      </c>
      <c r="D81" s="6">
        <v>4.28</v>
      </c>
      <c r="E81" s="52">
        <v>2777.7200000000003</v>
      </c>
    </row>
    <row r="82" spans="1:5">
      <c r="A82" s="32">
        <v>44727</v>
      </c>
      <c r="B82" s="26">
        <v>44727.599814814814</v>
      </c>
      <c r="C82" s="15">
        <v>122</v>
      </c>
      <c r="D82" s="6">
        <v>4.28</v>
      </c>
      <c r="E82" s="52">
        <v>522.16000000000008</v>
      </c>
    </row>
    <row r="83" spans="1:5">
      <c r="A83" s="32">
        <v>44727</v>
      </c>
      <c r="B83" s="26">
        <v>44727.599814814814</v>
      </c>
      <c r="C83" s="15">
        <v>719</v>
      </c>
      <c r="D83" s="6">
        <v>4.29</v>
      </c>
      <c r="E83" s="52">
        <v>3084.51</v>
      </c>
    </row>
    <row r="84" spans="1:5">
      <c r="A84" s="32">
        <v>44727</v>
      </c>
      <c r="B84" s="26">
        <v>44727.702951388892</v>
      </c>
      <c r="C84" s="15">
        <v>606</v>
      </c>
      <c r="D84" s="6">
        <v>4.28</v>
      </c>
      <c r="E84" s="52">
        <v>2593.6800000000003</v>
      </c>
    </row>
    <row r="85" spans="1:5">
      <c r="A85" s="32">
        <v>44727</v>
      </c>
      <c r="B85" s="26">
        <v>44727.703055555554</v>
      </c>
      <c r="C85" s="15">
        <v>158</v>
      </c>
      <c r="D85" s="6">
        <v>4.28</v>
      </c>
      <c r="E85" s="52">
        <v>676.24</v>
      </c>
    </row>
    <row r="86" spans="1:5">
      <c r="A86" s="32">
        <v>44727</v>
      </c>
      <c r="B86" s="26">
        <v>44727.703055555554</v>
      </c>
      <c r="C86" s="15">
        <v>88</v>
      </c>
      <c r="D86" s="6">
        <v>4.28</v>
      </c>
      <c r="E86" s="52">
        <v>376.64000000000004</v>
      </c>
    </row>
    <row r="87" spans="1:5">
      <c r="A87" s="32">
        <v>44727</v>
      </c>
      <c r="B87" s="26">
        <v>44727.703055555554</v>
      </c>
      <c r="C87" s="15">
        <v>379</v>
      </c>
      <c r="D87" s="6">
        <v>4.28</v>
      </c>
      <c r="E87" s="52">
        <v>1622.1200000000001</v>
      </c>
    </row>
    <row r="88" spans="1:5">
      <c r="A88" s="32">
        <v>44727</v>
      </c>
      <c r="B88" s="26">
        <v>44727.703055555554</v>
      </c>
      <c r="C88" s="15">
        <v>92</v>
      </c>
      <c r="D88" s="6">
        <v>4.28</v>
      </c>
      <c r="E88" s="52">
        <v>393.76000000000005</v>
      </c>
    </row>
    <row r="89" spans="1:5">
      <c r="A89" s="32">
        <v>44727</v>
      </c>
      <c r="B89" s="26">
        <v>44727.703055555554</v>
      </c>
      <c r="C89" s="15">
        <v>177</v>
      </c>
      <c r="D89" s="6">
        <v>4.28</v>
      </c>
      <c r="E89" s="52">
        <v>757.56000000000006</v>
      </c>
    </row>
    <row r="90" spans="1:5">
      <c r="A90" s="32">
        <v>44727</v>
      </c>
      <c r="B90" s="26">
        <v>44727.703055555554</v>
      </c>
      <c r="C90" s="15">
        <v>420</v>
      </c>
      <c r="D90" s="6">
        <v>4.28</v>
      </c>
      <c r="E90" s="52">
        <v>1797.6000000000001</v>
      </c>
    </row>
    <row r="91" spans="1:5">
      <c r="A91" s="32">
        <v>44727</v>
      </c>
      <c r="B91" s="26">
        <v>44727.703055555554</v>
      </c>
      <c r="C91" s="15">
        <v>394</v>
      </c>
      <c r="D91" s="6">
        <v>4.28</v>
      </c>
      <c r="E91" s="52">
        <v>1686.3200000000002</v>
      </c>
    </row>
    <row r="92" spans="1:5">
      <c r="A92" s="32">
        <v>44727</v>
      </c>
      <c r="B92" s="26">
        <v>44727.703055555554</v>
      </c>
      <c r="C92" s="15">
        <v>394</v>
      </c>
      <c r="D92" s="6">
        <v>4.29</v>
      </c>
      <c r="E92" s="52">
        <v>1690.26</v>
      </c>
    </row>
    <row r="93" spans="1:5">
      <c r="A93" s="32">
        <v>44727</v>
      </c>
      <c r="B93" s="26">
        <v>44727.717465277776</v>
      </c>
      <c r="C93" s="15">
        <v>370</v>
      </c>
      <c r="D93" s="6">
        <v>4.28</v>
      </c>
      <c r="E93" s="52">
        <v>1583.6000000000001</v>
      </c>
    </row>
    <row r="94" spans="1:5">
      <c r="A94" s="25">
        <v>44727</v>
      </c>
      <c r="B94" s="20">
        <v>44727.717465277776</v>
      </c>
      <c r="C94" s="8">
        <v>316</v>
      </c>
      <c r="D94" s="40">
        <v>4.28</v>
      </c>
      <c r="E94" s="53">
        <v>1352.48</v>
      </c>
    </row>
    <row r="95" spans="1:5">
      <c r="A95" s="32">
        <v>44728</v>
      </c>
      <c r="B95" s="26">
        <v>44728.398611111108</v>
      </c>
      <c r="C95" s="15">
        <v>171</v>
      </c>
      <c r="D95" s="6">
        <v>4.25</v>
      </c>
      <c r="E95" s="52">
        <v>726.75</v>
      </c>
    </row>
    <row r="96" spans="1:5">
      <c r="A96" s="32">
        <v>44728</v>
      </c>
      <c r="B96" s="26">
        <v>44728.398611111108</v>
      </c>
      <c r="C96" s="15">
        <v>270</v>
      </c>
      <c r="D96" s="6">
        <v>4.25</v>
      </c>
      <c r="E96" s="52">
        <v>1147.5</v>
      </c>
    </row>
    <row r="97" spans="1:5">
      <c r="A97" s="32">
        <v>44728</v>
      </c>
      <c r="B97" s="26">
        <v>44728.398622685185</v>
      </c>
      <c r="C97" s="15">
        <v>166</v>
      </c>
      <c r="D97" s="6">
        <v>4.25</v>
      </c>
      <c r="E97" s="52">
        <v>705.5</v>
      </c>
    </row>
    <row r="98" spans="1:5">
      <c r="A98" s="32">
        <v>44728</v>
      </c>
      <c r="B98" s="26">
        <v>44728.398935185185</v>
      </c>
      <c r="C98" s="15">
        <v>168</v>
      </c>
      <c r="D98" s="6">
        <v>4.25</v>
      </c>
      <c r="E98" s="52">
        <v>714</v>
      </c>
    </row>
    <row r="99" spans="1:5">
      <c r="A99" s="32">
        <v>44728</v>
      </c>
      <c r="B99" s="26">
        <v>44728.449594907404</v>
      </c>
      <c r="C99" s="15">
        <v>534</v>
      </c>
      <c r="D99" s="6">
        <v>4.21</v>
      </c>
      <c r="E99" s="52">
        <v>2248.14</v>
      </c>
    </row>
    <row r="100" spans="1:5">
      <c r="A100" s="32">
        <v>44728</v>
      </c>
      <c r="B100" s="26">
        <v>44728.449594907404</v>
      </c>
      <c r="C100" s="15">
        <v>173</v>
      </c>
      <c r="D100" s="6">
        <v>4.21</v>
      </c>
      <c r="E100" s="52">
        <v>728.33</v>
      </c>
    </row>
    <row r="101" spans="1:5">
      <c r="A101" s="32">
        <v>44728</v>
      </c>
      <c r="B101" s="26">
        <v>44728.476782407408</v>
      </c>
      <c r="C101" s="15">
        <v>641</v>
      </c>
      <c r="D101" s="6">
        <v>4.21</v>
      </c>
      <c r="E101" s="52">
        <v>2698.61</v>
      </c>
    </row>
    <row r="102" spans="1:5">
      <c r="A102" s="32">
        <v>44728</v>
      </c>
      <c r="B102" s="26">
        <v>44728.476875</v>
      </c>
      <c r="C102" s="15">
        <v>359</v>
      </c>
      <c r="D102" s="6">
        <v>4.2300000000000004</v>
      </c>
      <c r="E102" s="52">
        <v>1518.5700000000002</v>
      </c>
    </row>
    <row r="103" spans="1:5">
      <c r="A103" s="32">
        <v>44728</v>
      </c>
      <c r="B103" s="26">
        <v>44728.552037037036</v>
      </c>
      <c r="C103" s="15">
        <v>44</v>
      </c>
      <c r="D103" s="6">
        <v>4.2</v>
      </c>
      <c r="E103" s="52">
        <v>184.8</v>
      </c>
    </row>
    <row r="104" spans="1:5">
      <c r="A104" s="32">
        <v>44728</v>
      </c>
      <c r="B104" s="26">
        <v>44728.552037037036</v>
      </c>
      <c r="C104" s="15">
        <v>190</v>
      </c>
      <c r="D104" s="6">
        <v>4.2</v>
      </c>
      <c r="E104" s="52">
        <v>798</v>
      </c>
    </row>
    <row r="105" spans="1:5">
      <c r="A105" s="32">
        <v>44728</v>
      </c>
      <c r="B105" s="26">
        <v>44728.568310185183</v>
      </c>
      <c r="C105" s="15">
        <v>500</v>
      </c>
      <c r="D105" s="6">
        <v>4.21</v>
      </c>
      <c r="E105" s="52">
        <v>2105</v>
      </c>
    </row>
    <row r="106" spans="1:5">
      <c r="A106" s="32">
        <v>44728</v>
      </c>
      <c r="B106" s="26">
        <v>44728.570543981485</v>
      </c>
      <c r="C106" s="15">
        <v>146</v>
      </c>
      <c r="D106" s="6">
        <v>4.21</v>
      </c>
      <c r="E106" s="52">
        <v>614.66</v>
      </c>
    </row>
    <row r="107" spans="1:5">
      <c r="A107" s="32">
        <v>44728</v>
      </c>
      <c r="B107" s="26">
        <v>44728.570543981485</v>
      </c>
      <c r="C107" s="15">
        <v>1338</v>
      </c>
      <c r="D107" s="6">
        <v>4.21</v>
      </c>
      <c r="E107" s="52">
        <v>5632.98</v>
      </c>
    </row>
    <row r="108" spans="1:5">
      <c r="A108" s="32">
        <v>44728</v>
      </c>
      <c r="B108" s="26">
        <v>44728.615925925929</v>
      </c>
      <c r="C108" s="15">
        <v>719</v>
      </c>
      <c r="D108" s="6">
        <v>4.2</v>
      </c>
      <c r="E108" s="52">
        <v>3019.8</v>
      </c>
    </row>
    <row r="109" spans="1:5">
      <c r="A109" s="32">
        <v>44728</v>
      </c>
      <c r="B109" s="26">
        <v>44728.648796296293</v>
      </c>
      <c r="C109" s="15">
        <v>412</v>
      </c>
      <c r="D109" s="6">
        <v>4.2</v>
      </c>
      <c r="E109" s="52">
        <v>1730.4</v>
      </c>
    </row>
    <row r="110" spans="1:5">
      <c r="A110" s="32">
        <v>44728</v>
      </c>
      <c r="B110" s="26">
        <v>44728.648796296293</v>
      </c>
      <c r="C110" s="15">
        <v>353</v>
      </c>
      <c r="D110" s="6">
        <v>4.2</v>
      </c>
      <c r="E110" s="52">
        <v>1482.6000000000001</v>
      </c>
    </row>
    <row r="111" spans="1:5">
      <c r="A111" s="32">
        <v>44728</v>
      </c>
      <c r="B111" s="26">
        <v>44728.657800925925</v>
      </c>
      <c r="C111" s="15">
        <v>730</v>
      </c>
      <c r="D111" s="6">
        <v>4.1900000000000004</v>
      </c>
      <c r="E111" s="52">
        <v>3058.7000000000003</v>
      </c>
    </row>
    <row r="112" spans="1:5">
      <c r="A112" s="32">
        <v>44728</v>
      </c>
      <c r="B112" s="26">
        <v>44728.669976851852</v>
      </c>
      <c r="C112" s="15">
        <v>457</v>
      </c>
      <c r="D112" s="6">
        <v>4.2</v>
      </c>
      <c r="E112" s="52">
        <v>1919.4</v>
      </c>
    </row>
    <row r="113" spans="1:5">
      <c r="A113" s="32">
        <v>44728</v>
      </c>
      <c r="B113" s="26">
        <v>44728.669976851852</v>
      </c>
      <c r="C113" s="15">
        <v>238</v>
      </c>
      <c r="D113" s="6">
        <v>4.2</v>
      </c>
      <c r="E113" s="52">
        <v>999.6</v>
      </c>
    </row>
    <row r="114" spans="1:5">
      <c r="A114" s="32">
        <v>44728</v>
      </c>
      <c r="B114" s="26">
        <v>44728.680243055554</v>
      </c>
      <c r="C114" s="15">
        <v>293</v>
      </c>
      <c r="D114" s="6">
        <v>4.2</v>
      </c>
      <c r="E114" s="52">
        <v>1230.6000000000001</v>
      </c>
    </row>
    <row r="115" spans="1:5">
      <c r="A115" s="32">
        <v>44728</v>
      </c>
      <c r="B115" s="26">
        <v>44728.682662037034</v>
      </c>
      <c r="C115" s="15">
        <v>869</v>
      </c>
      <c r="D115" s="6">
        <v>4.2</v>
      </c>
      <c r="E115" s="52">
        <v>3649.8</v>
      </c>
    </row>
    <row r="116" spans="1:5">
      <c r="A116" s="32">
        <v>44728</v>
      </c>
      <c r="B116" s="26">
        <v>44728.70349537037</v>
      </c>
      <c r="C116" s="15">
        <v>744</v>
      </c>
      <c r="D116" s="6">
        <v>4.2</v>
      </c>
      <c r="E116" s="52">
        <v>3124.8</v>
      </c>
    </row>
    <row r="117" spans="1:5">
      <c r="A117" s="32">
        <v>44728</v>
      </c>
      <c r="B117" s="26">
        <v>44728.710578703707</v>
      </c>
      <c r="C117" s="15">
        <v>735</v>
      </c>
      <c r="D117" s="6">
        <v>4.2</v>
      </c>
      <c r="E117" s="52">
        <v>3087</v>
      </c>
    </row>
    <row r="118" spans="1:5">
      <c r="A118" s="32">
        <v>44728</v>
      </c>
      <c r="B118" s="26">
        <v>44728.710717592592</v>
      </c>
      <c r="C118" s="15">
        <v>732</v>
      </c>
      <c r="D118" s="6">
        <v>4.2</v>
      </c>
      <c r="E118" s="52">
        <v>3074.4</v>
      </c>
    </row>
    <row r="119" spans="1:5">
      <c r="A119" s="32">
        <v>44728</v>
      </c>
      <c r="B119" s="26">
        <v>44728.710717592592</v>
      </c>
      <c r="C119" s="15">
        <v>100</v>
      </c>
      <c r="D119" s="6">
        <v>4.2</v>
      </c>
      <c r="E119" s="52">
        <v>420</v>
      </c>
    </row>
    <row r="120" spans="1:5">
      <c r="A120" s="32">
        <v>44728</v>
      </c>
      <c r="B120" s="26">
        <v>44728.711585648147</v>
      </c>
      <c r="C120" s="15">
        <v>459</v>
      </c>
      <c r="D120" s="6">
        <v>4.18</v>
      </c>
      <c r="E120" s="52">
        <v>1918.62</v>
      </c>
    </row>
    <row r="121" spans="1:5">
      <c r="A121" s="32">
        <v>44728</v>
      </c>
      <c r="B121" s="26">
        <v>44728.711585648147</v>
      </c>
      <c r="C121" s="15">
        <v>747</v>
      </c>
      <c r="D121" s="6">
        <v>4.18</v>
      </c>
      <c r="E121" s="52">
        <v>3122.4599999999996</v>
      </c>
    </row>
    <row r="122" spans="1:5">
      <c r="A122" s="25">
        <v>44728</v>
      </c>
      <c r="B122" s="20">
        <v>44728.712071759262</v>
      </c>
      <c r="C122" s="8">
        <v>412</v>
      </c>
      <c r="D122" s="40">
        <v>4.17</v>
      </c>
      <c r="E122" s="53">
        <v>1718.04</v>
      </c>
    </row>
    <row r="123" spans="1:5">
      <c r="A123" s="32">
        <v>44729</v>
      </c>
      <c r="B123" s="26">
        <v>44729.436701388891</v>
      </c>
      <c r="C123" s="15">
        <v>115</v>
      </c>
      <c r="D123" s="6">
        <v>4.22</v>
      </c>
      <c r="E123" s="52">
        <v>485.29999999999995</v>
      </c>
    </row>
    <row r="124" spans="1:5">
      <c r="A124" s="32">
        <v>44729</v>
      </c>
      <c r="B124" s="26">
        <v>44729.436701388891</v>
      </c>
      <c r="C124" s="15">
        <v>60</v>
      </c>
      <c r="D124" s="6">
        <v>4.22</v>
      </c>
      <c r="E124" s="52">
        <v>253.2</v>
      </c>
    </row>
    <row r="125" spans="1:5">
      <c r="A125" s="32">
        <v>44729</v>
      </c>
      <c r="B125" s="26">
        <v>44729.437326388892</v>
      </c>
      <c r="C125" s="15">
        <v>589</v>
      </c>
      <c r="D125" s="6">
        <v>4.26</v>
      </c>
      <c r="E125" s="52">
        <v>2509.14</v>
      </c>
    </row>
    <row r="126" spans="1:5">
      <c r="A126" s="32">
        <v>44729</v>
      </c>
      <c r="B126" s="26">
        <v>44729.437326388892</v>
      </c>
      <c r="C126" s="15">
        <v>1295</v>
      </c>
      <c r="D126" s="6">
        <v>4.26</v>
      </c>
      <c r="E126" s="52">
        <v>5516.7</v>
      </c>
    </row>
    <row r="127" spans="1:5">
      <c r="A127" s="32">
        <v>44729</v>
      </c>
      <c r="B127" s="26">
        <v>44729.473113425927</v>
      </c>
      <c r="C127" s="15">
        <v>659</v>
      </c>
      <c r="D127" s="6">
        <v>4.2699999999999996</v>
      </c>
      <c r="E127" s="52">
        <v>2813.93</v>
      </c>
    </row>
    <row r="128" spans="1:5">
      <c r="A128" s="32">
        <v>44729</v>
      </c>
      <c r="B128" s="26">
        <v>44729.55840277778</v>
      </c>
      <c r="C128" s="15">
        <v>543</v>
      </c>
      <c r="D128" s="6">
        <v>4.28</v>
      </c>
      <c r="E128" s="52">
        <v>2324.04</v>
      </c>
    </row>
    <row r="129" spans="1:5">
      <c r="A129" s="32">
        <v>44729</v>
      </c>
      <c r="B129" s="26">
        <v>44729.55840277778</v>
      </c>
      <c r="C129" s="15">
        <v>693</v>
      </c>
      <c r="D129" s="6">
        <v>4.28</v>
      </c>
      <c r="E129" s="52">
        <v>2966.04</v>
      </c>
    </row>
    <row r="130" spans="1:5">
      <c r="A130" s="32">
        <v>44729</v>
      </c>
      <c r="B130" s="26">
        <v>44729.55840277778</v>
      </c>
      <c r="C130" s="15">
        <v>601</v>
      </c>
      <c r="D130" s="6">
        <v>4.28</v>
      </c>
      <c r="E130" s="52">
        <v>2572.2800000000002</v>
      </c>
    </row>
    <row r="131" spans="1:5">
      <c r="A131" s="32">
        <v>44729</v>
      </c>
      <c r="B131" s="26">
        <v>44729.55840277778</v>
      </c>
      <c r="C131" s="15">
        <v>3025</v>
      </c>
      <c r="D131" s="6">
        <v>4.29</v>
      </c>
      <c r="E131" s="52">
        <v>12977.25</v>
      </c>
    </row>
    <row r="132" spans="1:5">
      <c r="A132" s="32">
        <v>44729</v>
      </c>
      <c r="B132" s="26">
        <v>44729.55840277778</v>
      </c>
      <c r="C132" s="15">
        <v>105</v>
      </c>
      <c r="D132" s="6">
        <v>4.28</v>
      </c>
      <c r="E132" s="52">
        <v>449.40000000000003</v>
      </c>
    </row>
    <row r="133" spans="1:5">
      <c r="A133" s="32">
        <v>44729</v>
      </c>
      <c r="B133" s="26">
        <v>44729.558425925927</v>
      </c>
      <c r="C133" s="15">
        <v>56</v>
      </c>
      <c r="D133" s="6">
        <v>4.28</v>
      </c>
      <c r="E133" s="52">
        <v>239.68</v>
      </c>
    </row>
    <row r="134" spans="1:5">
      <c r="A134" s="32">
        <v>44729</v>
      </c>
      <c r="B134" s="26">
        <v>44729.558425925927</v>
      </c>
      <c r="C134" s="15">
        <v>1895</v>
      </c>
      <c r="D134" s="6">
        <v>4.28</v>
      </c>
      <c r="E134" s="52">
        <v>8110.6</v>
      </c>
    </row>
    <row r="135" spans="1:5">
      <c r="A135" s="32">
        <v>44729</v>
      </c>
      <c r="B135" s="26">
        <v>44729.674467592595</v>
      </c>
      <c r="C135" s="15">
        <v>390</v>
      </c>
      <c r="D135" s="6">
        <v>4.26</v>
      </c>
      <c r="E135" s="52">
        <v>1661.3999999999999</v>
      </c>
    </row>
    <row r="136" spans="1:5">
      <c r="A136" s="32">
        <v>44729</v>
      </c>
      <c r="B136" s="26">
        <v>44729.69189814815</v>
      </c>
      <c r="C136" s="15">
        <v>501</v>
      </c>
      <c r="D136" s="6">
        <v>4.26</v>
      </c>
      <c r="E136" s="52">
        <v>2134.2599999999998</v>
      </c>
    </row>
    <row r="137" spans="1:5">
      <c r="A137" s="32">
        <v>44729</v>
      </c>
      <c r="B137" s="26">
        <v>44729.69189814815</v>
      </c>
      <c r="C137" s="15">
        <v>94</v>
      </c>
      <c r="D137" s="6">
        <v>4.26</v>
      </c>
      <c r="E137" s="52">
        <v>400.44</v>
      </c>
    </row>
    <row r="138" spans="1:5">
      <c r="A138" s="32">
        <v>44729</v>
      </c>
      <c r="B138" s="26">
        <v>44729.69326388889</v>
      </c>
      <c r="C138" s="15">
        <v>650</v>
      </c>
      <c r="D138" s="6">
        <v>4.26</v>
      </c>
      <c r="E138" s="52">
        <v>2769</v>
      </c>
    </row>
    <row r="139" spans="1:5">
      <c r="A139" s="32">
        <v>44729</v>
      </c>
      <c r="B139" s="26">
        <v>44729.703287037039</v>
      </c>
      <c r="C139" s="15">
        <v>248</v>
      </c>
      <c r="D139" s="6">
        <v>4.2300000000000004</v>
      </c>
      <c r="E139" s="52">
        <v>1049.0400000000002</v>
      </c>
    </row>
    <row r="140" spans="1:5">
      <c r="A140" s="32">
        <v>44729</v>
      </c>
      <c r="B140" s="26">
        <v>44729.703287037039</v>
      </c>
      <c r="C140" s="15">
        <v>383</v>
      </c>
      <c r="D140" s="6">
        <v>4.2300000000000004</v>
      </c>
      <c r="E140" s="52">
        <v>1620.0900000000001</v>
      </c>
    </row>
    <row r="141" spans="1:5">
      <c r="A141" s="32">
        <v>44729</v>
      </c>
      <c r="B141" s="26">
        <v>44729.703287037039</v>
      </c>
      <c r="C141" s="15">
        <v>48</v>
      </c>
      <c r="D141" s="6">
        <v>4.2300000000000004</v>
      </c>
      <c r="E141" s="52">
        <v>203.04000000000002</v>
      </c>
    </row>
    <row r="142" spans="1:5">
      <c r="A142" s="32">
        <v>44729</v>
      </c>
      <c r="B142" s="26">
        <v>44729.718900462962</v>
      </c>
      <c r="C142" s="15">
        <v>1050</v>
      </c>
      <c r="D142" s="6">
        <v>4.2300000000000004</v>
      </c>
      <c r="E142" s="52">
        <v>4441.5</v>
      </c>
    </row>
    <row r="143" spans="1:5">
      <c r="A143" s="64" t="s">
        <v>23</v>
      </c>
      <c r="B143" s="73"/>
      <c r="C143" s="71">
        <f>SUM(C11:C142)</f>
        <v>60800</v>
      </c>
      <c r="D143" s="70"/>
      <c r="E143" s="72">
        <f>SUM(E11:E142)</f>
        <v>258619.68000000008</v>
      </c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32"/>
      <c r="B157" s="47"/>
      <c r="C157" s="48"/>
      <c r="D157" s="49"/>
      <c r="E157" s="50"/>
    </row>
    <row r="158" spans="1:5">
      <c r="A158" s="32"/>
      <c r="B158" s="47"/>
      <c r="C158" s="48"/>
      <c r="D158" s="49"/>
      <c r="E158" s="50"/>
    </row>
    <row r="159" spans="1:5">
      <c r="A159" s="32"/>
      <c r="B159" s="47"/>
      <c r="C159" s="48"/>
      <c r="D159" s="49"/>
      <c r="E159" s="50"/>
    </row>
    <row r="160" spans="1:5">
      <c r="A160" s="32"/>
      <c r="B160" s="47"/>
      <c r="C160" s="48"/>
      <c r="D160" s="49"/>
      <c r="E160" s="50"/>
    </row>
    <row r="161" spans="1:5">
      <c r="A161" s="32"/>
      <c r="B161" s="47"/>
      <c r="C161" s="48"/>
      <c r="D161" s="49"/>
      <c r="E161" s="50"/>
    </row>
    <row r="162" spans="1:5">
      <c r="A162" s="32"/>
      <c r="B162" s="47"/>
      <c r="C162" s="48"/>
      <c r="D162" s="49"/>
      <c r="E162" s="50"/>
    </row>
    <row r="163" spans="1:5">
      <c r="A163" s="32"/>
      <c r="B163" s="47"/>
      <c r="C163" s="48"/>
      <c r="D163" s="49"/>
      <c r="E163" s="50"/>
    </row>
    <row r="164" spans="1:5">
      <c r="A164" s="32"/>
      <c r="B164" s="47"/>
      <c r="C164" s="48"/>
      <c r="D164" s="49"/>
      <c r="E164" s="50"/>
    </row>
    <row r="165" spans="1:5">
      <c r="A165" s="32"/>
      <c r="B165" s="47"/>
      <c r="C165" s="48"/>
      <c r="D165" s="49"/>
      <c r="E165" s="50"/>
    </row>
    <row r="166" spans="1:5">
      <c r="A166" s="32"/>
      <c r="B166" s="47"/>
      <c r="C166" s="48"/>
      <c r="D166" s="49"/>
      <c r="E166" s="50"/>
    </row>
    <row r="167" spans="1:5">
      <c r="A167" s="32"/>
      <c r="B167" s="47"/>
      <c r="C167" s="48"/>
      <c r="D167" s="49"/>
      <c r="E167" s="50"/>
    </row>
    <row r="168" spans="1:5">
      <c r="A168" s="32"/>
      <c r="B168" s="47"/>
      <c r="C168" s="48"/>
      <c r="D168" s="49"/>
      <c r="E168" s="50"/>
    </row>
    <row r="169" spans="1:5">
      <c r="A169" s="32"/>
      <c r="B169" s="47"/>
      <c r="C169" s="48"/>
      <c r="D169" s="49"/>
      <c r="E169" s="50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"/>
      <c r="B180" s="26"/>
      <c r="C180" s="15"/>
      <c r="D180" s="6"/>
      <c r="E180" s="7"/>
    </row>
    <row r="181" spans="1:5">
      <c r="A181" s="2"/>
      <c r="B181" s="26"/>
      <c r="C181" s="15"/>
      <c r="D181" s="6"/>
      <c r="E181" s="7"/>
    </row>
    <row r="182" spans="1:5">
      <c r="A182" s="2"/>
      <c r="B182" s="26"/>
      <c r="C182" s="15"/>
      <c r="D182" s="6"/>
      <c r="E182" s="7"/>
    </row>
    <row r="183" spans="1:5">
      <c r="A183" s="2"/>
      <c r="B183" s="26"/>
      <c r="C183" s="15"/>
      <c r="D183" s="6"/>
      <c r="E183" s="7"/>
    </row>
    <row r="184" spans="1:5">
      <c r="A184" s="2"/>
      <c r="B184" s="26"/>
      <c r="C184" s="15"/>
      <c r="D184" s="6"/>
      <c r="E184" s="7"/>
    </row>
    <row r="185" spans="1:5">
      <c r="A185" s="2"/>
      <c r="B185" s="26"/>
      <c r="C185" s="15"/>
      <c r="D185" s="6"/>
      <c r="E185" s="7"/>
    </row>
    <row r="186" spans="1:5">
      <c r="A186" s="2"/>
      <c r="B186" s="26"/>
      <c r="C186" s="15"/>
      <c r="D186" s="6"/>
      <c r="E186" s="7"/>
    </row>
    <row r="187" spans="1:5">
      <c r="A187" s="2"/>
      <c r="B187" s="26"/>
      <c r="C187" s="15"/>
      <c r="D187" s="6"/>
      <c r="E187" s="7"/>
    </row>
    <row r="188" spans="1:5">
      <c r="A188" s="2"/>
      <c r="B188" s="26"/>
      <c r="C188" s="15"/>
      <c r="D188" s="6"/>
      <c r="E188" s="7"/>
    </row>
    <row r="189" spans="1:5">
      <c r="A189" s="2"/>
      <c r="B189" s="26"/>
      <c r="C189" s="15"/>
      <c r="D189" s="6"/>
      <c r="E189" s="7"/>
    </row>
    <row r="190" spans="1:5">
      <c r="A190" s="2"/>
      <c r="B190" s="26"/>
      <c r="C190" s="15"/>
      <c r="D190" s="6"/>
      <c r="E190" s="7"/>
    </row>
    <row r="191" spans="1:5">
      <c r="A191" s="2"/>
      <c r="B191" s="26"/>
      <c r="C191" s="15"/>
      <c r="D191" s="6"/>
      <c r="E191" s="7"/>
    </row>
    <row r="192" spans="1:5">
      <c r="A192" s="2"/>
      <c r="B192" s="26"/>
      <c r="C192" s="15"/>
      <c r="D192" s="6"/>
      <c r="E192" s="7"/>
    </row>
    <row r="193" spans="1:5">
      <c r="A193" s="25"/>
      <c r="B193" s="20"/>
      <c r="C193" s="8"/>
      <c r="D193" s="40"/>
      <c r="E193" s="33"/>
    </row>
    <row r="194" spans="1:5">
      <c r="A194" s="39"/>
      <c r="B194" s="29"/>
      <c r="C194" s="18"/>
      <c r="D194" s="29"/>
      <c r="E194" s="28"/>
    </row>
  </sheetData>
  <sortState xmlns:xlrd2="http://schemas.microsoft.com/office/spreadsheetml/2017/richdata2" ref="A40:E63">
    <sortCondition ref="B40:B63"/>
  </sortState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0BBD-386D-4961-8D56-DEB10914BEF5}">
  <sheetPr>
    <tabColor rgb="FF71DAFF"/>
  </sheetPr>
  <dimension ref="A6:E32"/>
  <sheetViews>
    <sheetView workbookViewId="0">
      <selection activeCell="H24" sqref="H24:H25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86">
        <v>44720</v>
      </c>
      <c r="B11" s="90">
        <v>0.41202546296296294</v>
      </c>
      <c r="C11" s="91">
        <v>50000</v>
      </c>
      <c r="D11" s="92">
        <v>604</v>
      </c>
      <c r="E11" s="91">
        <v>30200000</v>
      </c>
    </row>
    <row r="12" spans="1:5">
      <c r="A12" s="87">
        <v>44720</v>
      </c>
      <c r="B12" s="78">
        <v>0.52666666666666673</v>
      </c>
      <c r="C12" s="79">
        <v>25000</v>
      </c>
      <c r="D12" s="80">
        <v>604</v>
      </c>
      <c r="E12" s="79">
        <v>15100000</v>
      </c>
    </row>
    <row r="13" spans="1:5">
      <c r="A13" s="87">
        <v>44720</v>
      </c>
      <c r="B13" s="78">
        <v>0.52724537037037034</v>
      </c>
      <c r="C13" s="79">
        <v>25000</v>
      </c>
      <c r="D13" s="80">
        <v>604</v>
      </c>
      <c r="E13" s="79">
        <v>15100000</v>
      </c>
    </row>
    <row r="14" spans="1:5">
      <c r="A14" s="87">
        <v>44720</v>
      </c>
      <c r="B14" s="78">
        <v>0.53819444444444442</v>
      </c>
      <c r="C14" s="79">
        <v>50000</v>
      </c>
      <c r="D14" s="80">
        <v>606</v>
      </c>
      <c r="E14" s="79">
        <v>30300000</v>
      </c>
    </row>
    <row r="15" spans="1:5">
      <c r="A15" s="87">
        <v>44720</v>
      </c>
      <c r="B15" s="78">
        <v>0.61778935185185191</v>
      </c>
      <c r="C15" s="79">
        <v>50000</v>
      </c>
      <c r="D15" s="80">
        <v>610</v>
      </c>
      <c r="E15" s="79">
        <v>30500000</v>
      </c>
    </row>
    <row r="16" spans="1:5">
      <c r="A16" s="88">
        <v>44720</v>
      </c>
      <c r="B16" s="81">
        <v>0.63851851851851849</v>
      </c>
      <c r="C16" s="82">
        <v>39000</v>
      </c>
      <c r="D16" s="93">
        <v>610</v>
      </c>
      <c r="E16" s="82">
        <v>23790000</v>
      </c>
    </row>
    <row r="17" spans="1:5">
      <c r="A17" s="89">
        <v>44721</v>
      </c>
      <c r="B17" s="94">
        <v>0.44150462962962966</v>
      </c>
      <c r="C17" s="95">
        <v>50000</v>
      </c>
      <c r="D17" s="96">
        <v>608</v>
      </c>
      <c r="E17" s="95">
        <v>30400000</v>
      </c>
    </row>
    <row r="18" spans="1:5">
      <c r="A18" s="89">
        <v>44721</v>
      </c>
      <c r="B18" s="94">
        <v>0.48517361111111112</v>
      </c>
      <c r="C18" s="95">
        <v>50000</v>
      </c>
      <c r="D18" s="96">
        <v>606</v>
      </c>
      <c r="E18" s="95">
        <v>30300000</v>
      </c>
    </row>
    <row r="19" spans="1:5">
      <c r="A19" s="89">
        <v>44721</v>
      </c>
      <c r="B19" s="94">
        <v>0.5562731481481481</v>
      </c>
      <c r="C19" s="95">
        <v>6000</v>
      </c>
      <c r="D19" s="96">
        <v>604</v>
      </c>
      <c r="E19" s="95">
        <v>3624000</v>
      </c>
    </row>
    <row r="20" spans="1:5">
      <c r="A20" s="89">
        <v>44721</v>
      </c>
      <c r="B20" s="94">
        <v>0.59092592592592597</v>
      </c>
      <c r="C20" s="95">
        <v>50000</v>
      </c>
      <c r="D20" s="96">
        <v>606</v>
      </c>
      <c r="E20" s="95">
        <v>30300000</v>
      </c>
    </row>
    <row r="21" spans="1:5">
      <c r="A21" s="89">
        <v>44721</v>
      </c>
      <c r="B21" s="94">
        <v>0.61516203703703709</v>
      </c>
      <c r="C21" s="95">
        <v>45000</v>
      </c>
      <c r="D21" s="96">
        <v>606</v>
      </c>
      <c r="E21" s="95">
        <v>27270000</v>
      </c>
    </row>
    <row r="22" spans="1:5">
      <c r="A22" s="89">
        <v>44721</v>
      </c>
      <c r="B22" s="94">
        <v>0.62631944444444443</v>
      </c>
      <c r="C22" s="95">
        <v>24000</v>
      </c>
      <c r="D22" s="96">
        <v>604</v>
      </c>
      <c r="E22" s="95">
        <v>14496000</v>
      </c>
    </row>
    <row r="23" spans="1:5">
      <c r="A23" s="88">
        <v>44721</v>
      </c>
      <c r="B23" s="81">
        <v>0.63356481481481486</v>
      </c>
      <c r="C23" s="82">
        <v>7000</v>
      </c>
      <c r="D23" s="83">
        <v>604</v>
      </c>
      <c r="E23" s="82">
        <f>+D23*C23</f>
        <v>4228000</v>
      </c>
    </row>
    <row r="24" spans="1:5">
      <c r="A24" s="89">
        <v>44722</v>
      </c>
      <c r="B24" s="94">
        <v>0.40979166666666672</v>
      </c>
      <c r="C24" s="95">
        <v>50000</v>
      </c>
      <c r="D24" s="96">
        <v>601</v>
      </c>
      <c r="E24" s="95">
        <v>30050000</v>
      </c>
    </row>
    <row r="25" spans="1:5">
      <c r="A25" s="89">
        <v>44722</v>
      </c>
      <c r="B25" s="94">
        <v>0.45317129629629632</v>
      </c>
      <c r="C25" s="95">
        <v>50000</v>
      </c>
      <c r="D25" s="96">
        <v>602</v>
      </c>
      <c r="E25" s="95">
        <v>30100000</v>
      </c>
    </row>
    <row r="26" spans="1:5">
      <c r="A26" s="89">
        <v>44722</v>
      </c>
      <c r="B26" s="94">
        <v>0.49934027777777779</v>
      </c>
      <c r="C26" s="95">
        <v>50000</v>
      </c>
      <c r="D26" s="96">
        <v>603</v>
      </c>
      <c r="E26" s="95">
        <v>30150000</v>
      </c>
    </row>
    <row r="27" spans="1:5">
      <c r="A27" s="89">
        <v>44722</v>
      </c>
      <c r="B27" s="94">
        <v>0.59995370370370371</v>
      </c>
      <c r="C27" s="95">
        <v>30000</v>
      </c>
      <c r="D27" s="96">
        <v>600</v>
      </c>
      <c r="E27" s="95">
        <v>18000000</v>
      </c>
    </row>
    <row r="28" spans="1:5">
      <c r="A28" s="88">
        <v>44722</v>
      </c>
      <c r="B28" s="81">
        <v>0.63766203703703705</v>
      </c>
      <c r="C28" s="82">
        <v>39500</v>
      </c>
      <c r="D28" s="83">
        <v>600</v>
      </c>
      <c r="E28" s="82">
        <v>23700000</v>
      </c>
    </row>
    <row r="29" spans="1:5">
      <c r="A29" s="64" t="s">
        <v>23</v>
      </c>
      <c r="B29" s="65"/>
      <c r="C29" s="97">
        <f>SUM(C11:C28)</f>
        <v>690500</v>
      </c>
      <c r="D29" s="66"/>
      <c r="E29" s="97">
        <f>SUM(E11:E28)</f>
        <v>417608000</v>
      </c>
    </row>
    <row r="30" spans="1:5">
      <c r="A30" s="32"/>
      <c r="B30" s="56"/>
      <c r="C30" s="57"/>
      <c r="D30" s="58"/>
      <c r="E30" s="59"/>
    </row>
    <row r="31" spans="1:5">
      <c r="A31" s="32"/>
      <c r="B31" s="56"/>
      <c r="C31" s="57"/>
      <c r="D31" s="58"/>
      <c r="E31" s="59"/>
    </row>
    <row r="32" spans="1:5">
      <c r="A32" s="60"/>
      <c r="B32" s="61"/>
      <c r="C32" s="62"/>
      <c r="D32" s="61"/>
      <c r="E32" s="63"/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EDF7-D7F5-446E-8418-4B9995757982}">
  <sheetPr>
    <tabColor theme="9" tint="0.39997558519241921"/>
  </sheetPr>
  <dimension ref="A6:E134"/>
  <sheetViews>
    <sheetView workbookViewId="0">
      <selection activeCell="E18" sqref="E18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44720</v>
      </c>
      <c r="B11" s="47">
        <v>44720.379467592589</v>
      </c>
      <c r="C11" s="48">
        <v>148</v>
      </c>
      <c r="D11" s="49">
        <v>4.41</v>
      </c>
      <c r="E11" s="69">
        <v>652.68000000000006</v>
      </c>
    </row>
    <row r="12" spans="1:5">
      <c r="A12" s="32">
        <v>44720</v>
      </c>
      <c r="B12" s="26">
        <v>44720.379467592589</v>
      </c>
      <c r="C12" s="15">
        <v>427</v>
      </c>
      <c r="D12" s="6">
        <v>4.41</v>
      </c>
      <c r="E12" s="52">
        <v>1883.0700000000002</v>
      </c>
    </row>
    <row r="13" spans="1:5">
      <c r="A13" s="32">
        <v>44720</v>
      </c>
      <c r="B13" s="26">
        <v>44720.438981481479</v>
      </c>
      <c r="C13" s="15">
        <v>668</v>
      </c>
      <c r="D13" s="6">
        <v>4.45</v>
      </c>
      <c r="E13" s="52">
        <v>2972.6</v>
      </c>
    </row>
    <row r="14" spans="1:5">
      <c r="A14" s="32">
        <v>44720</v>
      </c>
      <c r="B14" s="26">
        <v>44720.438981481479</v>
      </c>
      <c r="C14" s="15">
        <v>558</v>
      </c>
      <c r="D14" s="6">
        <v>4.45</v>
      </c>
      <c r="E14" s="52">
        <v>2483.1</v>
      </c>
    </row>
    <row r="15" spans="1:5">
      <c r="A15" s="32">
        <v>44720</v>
      </c>
      <c r="B15" s="26">
        <v>44720.438981481479</v>
      </c>
      <c r="C15" s="15">
        <v>1000</v>
      </c>
      <c r="D15" s="6">
        <v>4.45</v>
      </c>
      <c r="E15" s="52">
        <v>4450</v>
      </c>
    </row>
    <row r="16" spans="1:5">
      <c r="A16" s="32">
        <v>44720</v>
      </c>
      <c r="B16" s="26">
        <v>44720.452627314815</v>
      </c>
      <c r="C16" s="15">
        <v>129</v>
      </c>
      <c r="D16" s="6">
        <v>4.45</v>
      </c>
      <c r="E16" s="52">
        <v>574.05000000000007</v>
      </c>
    </row>
    <row r="17" spans="1:5">
      <c r="A17" s="32">
        <v>44720</v>
      </c>
      <c r="B17" s="26">
        <v>44720.455069444448</v>
      </c>
      <c r="C17" s="15">
        <v>747</v>
      </c>
      <c r="D17" s="6">
        <v>4.45</v>
      </c>
      <c r="E17" s="52">
        <v>3324.15</v>
      </c>
    </row>
    <row r="18" spans="1:5">
      <c r="A18" s="32">
        <v>44720</v>
      </c>
      <c r="B18" s="26">
        <v>44720.459085648145</v>
      </c>
      <c r="C18" s="15">
        <v>300</v>
      </c>
      <c r="D18" s="6">
        <v>4.45</v>
      </c>
      <c r="E18" s="52">
        <v>1335</v>
      </c>
    </row>
    <row r="19" spans="1:5">
      <c r="A19" s="32">
        <v>44720</v>
      </c>
      <c r="B19" s="26">
        <v>44720.459085648145</v>
      </c>
      <c r="C19" s="15">
        <v>71</v>
      </c>
      <c r="D19" s="6">
        <v>4.45</v>
      </c>
      <c r="E19" s="52">
        <v>315.95</v>
      </c>
    </row>
    <row r="20" spans="1:5">
      <c r="A20" s="32">
        <v>44720</v>
      </c>
      <c r="B20" s="26">
        <v>44720.46199074074</v>
      </c>
      <c r="C20" s="15">
        <v>1000</v>
      </c>
      <c r="D20" s="6">
        <v>4.45</v>
      </c>
      <c r="E20" s="52">
        <v>4450</v>
      </c>
    </row>
    <row r="21" spans="1:5">
      <c r="A21" s="32">
        <v>44720</v>
      </c>
      <c r="B21" s="26">
        <v>44720.497974537036</v>
      </c>
      <c r="C21" s="15">
        <v>290</v>
      </c>
      <c r="D21" s="6">
        <v>4.4400000000000004</v>
      </c>
      <c r="E21" s="52">
        <v>1287.6000000000001</v>
      </c>
    </row>
    <row r="22" spans="1:5">
      <c r="A22" s="32">
        <v>44720</v>
      </c>
      <c r="B22" s="26">
        <v>44720.497997685183</v>
      </c>
      <c r="C22" s="15">
        <v>600</v>
      </c>
      <c r="D22" s="6">
        <v>4.43</v>
      </c>
      <c r="E22" s="52">
        <v>2658</v>
      </c>
    </row>
    <row r="23" spans="1:5">
      <c r="A23" s="32">
        <v>44720</v>
      </c>
      <c r="B23" s="26">
        <v>44720.654456018521</v>
      </c>
      <c r="C23" s="15">
        <v>581</v>
      </c>
      <c r="D23" s="6">
        <v>4.43</v>
      </c>
      <c r="E23" s="52">
        <v>2573.83</v>
      </c>
    </row>
    <row r="24" spans="1:5">
      <c r="A24" s="32">
        <v>44720</v>
      </c>
      <c r="B24" s="26">
        <v>44720.655729166669</v>
      </c>
      <c r="C24" s="15">
        <v>5</v>
      </c>
      <c r="D24" s="6">
        <v>4.43</v>
      </c>
      <c r="E24" s="52">
        <v>22.15</v>
      </c>
    </row>
    <row r="25" spans="1:5">
      <c r="A25" s="32">
        <v>44720</v>
      </c>
      <c r="B25" s="26">
        <v>44720.655729166669</v>
      </c>
      <c r="C25" s="15">
        <v>1925</v>
      </c>
      <c r="D25" s="6">
        <v>4.43</v>
      </c>
      <c r="E25" s="52">
        <v>8527.75</v>
      </c>
    </row>
    <row r="26" spans="1:5">
      <c r="A26" s="25">
        <v>44720</v>
      </c>
      <c r="B26" s="20">
        <v>44720.670069444444</v>
      </c>
      <c r="C26" s="8">
        <v>1723</v>
      </c>
      <c r="D26" s="40">
        <v>4.43</v>
      </c>
      <c r="E26" s="53">
        <v>7632.8899999999994</v>
      </c>
    </row>
    <row r="27" spans="1:5">
      <c r="A27" s="32">
        <v>44721</v>
      </c>
      <c r="B27" s="26">
        <v>44721.453923611109</v>
      </c>
      <c r="C27" s="15">
        <v>1000</v>
      </c>
      <c r="D27" s="6">
        <v>4.45</v>
      </c>
      <c r="E27" s="52">
        <v>4450</v>
      </c>
    </row>
    <row r="28" spans="1:5">
      <c r="A28" s="32">
        <v>44721</v>
      </c>
      <c r="B28" s="47">
        <v>44721.453923611109</v>
      </c>
      <c r="C28" s="48">
        <v>608</v>
      </c>
      <c r="D28" s="49">
        <v>4.45</v>
      </c>
      <c r="E28" s="69">
        <v>2705.6</v>
      </c>
    </row>
    <row r="29" spans="1:5">
      <c r="A29" s="32">
        <v>44721</v>
      </c>
      <c r="B29" s="26">
        <v>44721.459629629629</v>
      </c>
      <c r="C29" s="15">
        <v>470</v>
      </c>
      <c r="D29" s="6">
        <v>4.4400000000000004</v>
      </c>
      <c r="E29" s="52">
        <v>2086.8000000000002</v>
      </c>
    </row>
    <row r="30" spans="1:5">
      <c r="A30" s="32">
        <v>44721</v>
      </c>
      <c r="B30" s="26">
        <v>44721.462175925924</v>
      </c>
      <c r="C30" s="15">
        <v>101</v>
      </c>
      <c r="D30" s="6">
        <v>4.4400000000000004</v>
      </c>
      <c r="E30" s="52">
        <v>448.44000000000005</v>
      </c>
    </row>
    <row r="31" spans="1:5">
      <c r="A31" s="32">
        <v>44721</v>
      </c>
      <c r="B31" s="26">
        <v>44721.462175925924</v>
      </c>
      <c r="C31" s="15">
        <v>1176</v>
      </c>
      <c r="D31" s="6">
        <v>4.4400000000000004</v>
      </c>
      <c r="E31" s="52">
        <v>5221.4400000000005</v>
      </c>
    </row>
    <row r="32" spans="1:5">
      <c r="A32" s="32">
        <v>44721</v>
      </c>
      <c r="B32" s="26">
        <v>44721.462175925924</v>
      </c>
      <c r="C32" s="15">
        <v>235</v>
      </c>
      <c r="D32" s="6">
        <v>4.4400000000000004</v>
      </c>
      <c r="E32" s="52">
        <v>1043.4000000000001</v>
      </c>
    </row>
    <row r="33" spans="1:5">
      <c r="A33" s="32">
        <v>44721</v>
      </c>
      <c r="B33" s="26">
        <v>44721.486388888887</v>
      </c>
      <c r="C33" s="15">
        <v>18</v>
      </c>
      <c r="D33" s="6">
        <v>4.4400000000000004</v>
      </c>
      <c r="E33" s="52">
        <v>79.92</v>
      </c>
    </row>
    <row r="34" spans="1:5">
      <c r="A34" s="32">
        <v>44721</v>
      </c>
      <c r="B34" s="26">
        <v>44721.486388888887</v>
      </c>
      <c r="C34" s="15">
        <v>348</v>
      </c>
      <c r="D34" s="6">
        <v>4.4400000000000004</v>
      </c>
      <c r="E34" s="52">
        <v>1545.1200000000001</v>
      </c>
    </row>
    <row r="35" spans="1:5">
      <c r="A35" s="32">
        <v>44721</v>
      </c>
      <c r="B35" s="26">
        <v>44721.548576388886</v>
      </c>
      <c r="C35" s="15">
        <v>260</v>
      </c>
      <c r="D35" s="6">
        <v>4.43</v>
      </c>
      <c r="E35" s="52">
        <v>1151.8</v>
      </c>
    </row>
    <row r="36" spans="1:5">
      <c r="A36" s="32">
        <v>44721</v>
      </c>
      <c r="B36" s="26">
        <v>44721.548576388886</v>
      </c>
      <c r="C36" s="15">
        <v>629</v>
      </c>
      <c r="D36" s="6">
        <v>4.4400000000000004</v>
      </c>
      <c r="E36" s="52">
        <v>2792.76</v>
      </c>
    </row>
    <row r="37" spans="1:5">
      <c r="A37" s="32">
        <v>44721</v>
      </c>
      <c r="B37" s="26">
        <v>44721.548576388886</v>
      </c>
      <c r="C37" s="15">
        <v>350</v>
      </c>
      <c r="D37" s="6">
        <v>4.4400000000000004</v>
      </c>
      <c r="E37" s="52">
        <v>1554.0000000000002</v>
      </c>
    </row>
    <row r="38" spans="1:5">
      <c r="A38" s="32">
        <v>44721</v>
      </c>
      <c r="B38" s="26">
        <v>44721.612372685187</v>
      </c>
      <c r="C38" s="15">
        <v>474</v>
      </c>
      <c r="D38" s="6">
        <v>4.43</v>
      </c>
      <c r="E38" s="52">
        <v>2099.8199999999997</v>
      </c>
    </row>
    <row r="39" spans="1:5">
      <c r="A39" s="32">
        <v>44721</v>
      </c>
      <c r="B39" s="26">
        <v>44721.633935185186</v>
      </c>
      <c r="C39" s="15">
        <v>6</v>
      </c>
      <c r="D39" s="6">
        <v>4.43</v>
      </c>
      <c r="E39" s="52">
        <v>26.58</v>
      </c>
    </row>
    <row r="40" spans="1:5">
      <c r="A40" s="32">
        <v>44721</v>
      </c>
      <c r="B40" s="26">
        <v>44721.633935185186</v>
      </c>
      <c r="C40" s="15">
        <v>455</v>
      </c>
      <c r="D40" s="6">
        <v>4.43</v>
      </c>
      <c r="E40" s="52">
        <v>2015.6499999999999</v>
      </c>
    </row>
    <row r="41" spans="1:5">
      <c r="A41" s="32">
        <v>44721</v>
      </c>
      <c r="B41" s="26">
        <v>44721.633935185186</v>
      </c>
      <c r="C41" s="15">
        <v>275</v>
      </c>
      <c r="D41" s="6">
        <v>4.43</v>
      </c>
      <c r="E41" s="52">
        <v>1218.25</v>
      </c>
    </row>
    <row r="42" spans="1:5">
      <c r="A42" s="32">
        <v>44721</v>
      </c>
      <c r="B42" s="26">
        <v>44721.66741898148</v>
      </c>
      <c r="C42" s="15">
        <v>1035</v>
      </c>
      <c r="D42" s="6">
        <v>4.4400000000000004</v>
      </c>
      <c r="E42" s="52">
        <v>4595.4000000000005</v>
      </c>
    </row>
    <row r="43" spans="1:5">
      <c r="A43" s="32">
        <v>44721</v>
      </c>
      <c r="B43" s="26">
        <v>44721.671539351853</v>
      </c>
      <c r="C43" s="15">
        <v>90</v>
      </c>
      <c r="D43" s="6">
        <v>4.4400000000000004</v>
      </c>
      <c r="E43" s="52">
        <v>399.6</v>
      </c>
    </row>
    <row r="44" spans="1:5">
      <c r="A44" s="32">
        <v>44721</v>
      </c>
      <c r="B44" s="26">
        <v>44721.671539351853</v>
      </c>
      <c r="C44" s="15">
        <v>643</v>
      </c>
      <c r="D44" s="6">
        <v>4.4400000000000004</v>
      </c>
      <c r="E44" s="52">
        <v>2854.92</v>
      </c>
    </row>
    <row r="45" spans="1:5">
      <c r="A45" s="32">
        <v>44721</v>
      </c>
      <c r="B45" s="26">
        <v>44721.671539351853</v>
      </c>
      <c r="C45" s="15">
        <v>470</v>
      </c>
      <c r="D45" s="6">
        <v>4.4400000000000004</v>
      </c>
      <c r="E45" s="52">
        <v>2086.8000000000002</v>
      </c>
    </row>
    <row r="46" spans="1:5">
      <c r="A46" s="32">
        <v>44721</v>
      </c>
      <c r="B46" s="26">
        <v>44721.671539351853</v>
      </c>
      <c r="C46" s="15">
        <v>736</v>
      </c>
      <c r="D46" s="6">
        <v>4.4400000000000004</v>
      </c>
      <c r="E46" s="52">
        <v>3267.84</v>
      </c>
    </row>
    <row r="47" spans="1:5">
      <c r="A47" s="32">
        <v>44721</v>
      </c>
      <c r="B47" s="26">
        <v>44721.703240740739</v>
      </c>
      <c r="C47" s="15">
        <v>652</v>
      </c>
      <c r="D47" s="6">
        <v>4.43</v>
      </c>
      <c r="E47" s="52">
        <v>2888.3599999999997</v>
      </c>
    </row>
    <row r="48" spans="1:5">
      <c r="A48" s="32">
        <v>44721</v>
      </c>
      <c r="B48" s="26">
        <v>44721.703668981485</v>
      </c>
      <c r="C48" s="15">
        <v>1</v>
      </c>
      <c r="D48" s="6">
        <v>4.42</v>
      </c>
      <c r="E48" s="52">
        <v>4.42</v>
      </c>
    </row>
    <row r="49" spans="1:5">
      <c r="A49" s="32">
        <v>44721</v>
      </c>
      <c r="B49" s="26">
        <v>44721.708287037036</v>
      </c>
      <c r="C49" s="15">
        <v>288</v>
      </c>
      <c r="D49" s="6">
        <v>4.42</v>
      </c>
      <c r="E49" s="52">
        <v>1272.96</v>
      </c>
    </row>
    <row r="50" spans="1:5">
      <c r="A50" s="32">
        <v>44721</v>
      </c>
      <c r="B50" s="26">
        <v>44721.708287037036</v>
      </c>
      <c r="C50" s="15">
        <v>663</v>
      </c>
      <c r="D50" s="6">
        <v>4.42</v>
      </c>
      <c r="E50" s="52">
        <v>2930.46</v>
      </c>
    </row>
    <row r="51" spans="1:5">
      <c r="A51" s="25">
        <v>44721</v>
      </c>
      <c r="B51" s="20">
        <v>44721.708287037036</v>
      </c>
      <c r="C51" s="8">
        <v>17</v>
      </c>
      <c r="D51" s="40">
        <v>4.42</v>
      </c>
      <c r="E51" s="53">
        <v>75.14</v>
      </c>
    </row>
    <row r="52" spans="1:5">
      <c r="A52" s="32">
        <v>44722</v>
      </c>
      <c r="B52" s="26">
        <v>44722.378587962965</v>
      </c>
      <c r="C52" s="15">
        <v>425</v>
      </c>
      <c r="D52" s="6">
        <v>4.37</v>
      </c>
      <c r="E52" s="52">
        <v>1857.25</v>
      </c>
    </row>
    <row r="53" spans="1:5">
      <c r="A53" s="32">
        <v>44722</v>
      </c>
      <c r="B53" s="26">
        <v>44722.378587962965</v>
      </c>
      <c r="C53" s="15">
        <v>256</v>
      </c>
      <c r="D53" s="6">
        <v>4.37</v>
      </c>
      <c r="E53" s="52">
        <v>1118.72</v>
      </c>
    </row>
    <row r="54" spans="1:5">
      <c r="A54" s="32">
        <v>44722</v>
      </c>
      <c r="B54" s="26">
        <v>44722.389270833337</v>
      </c>
      <c r="C54" s="15">
        <v>757</v>
      </c>
      <c r="D54" s="6">
        <v>4.37</v>
      </c>
      <c r="E54" s="52">
        <v>3308.09</v>
      </c>
    </row>
    <row r="55" spans="1:5">
      <c r="A55" s="32">
        <v>44722</v>
      </c>
      <c r="B55" s="26">
        <v>44722.414618055554</v>
      </c>
      <c r="C55" s="15">
        <v>48</v>
      </c>
      <c r="D55" s="6">
        <v>4.37</v>
      </c>
      <c r="E55" s="52">
        <v>209.76</v>
      </c>
    </row>
    <row r="56" spans="1:5">
      <c r="A56" s="32">
        <v>44722</v>
      </c>
      <c r="B56" s="26">
        <v>44722.421423611115</v>
      </c>
      <c r="C56" s="15">
        <v>64</v>
      </c>
      <c r="D56" s="6">
        <v>4.37</v>
      </c>
      <c r="E56" s="52">
        <v>279.68</v>
      </c>
    </row>
    <row r="57" spans="1:5">
      <c r="A57" s="32">
        <v>44722</v>
      </c>
      <c r="B57" s="26">
        <v>44722.428946759261</v>
      </c>
      <c r="C57" s="15">
        <v>198</v>
      </c>
      <c r="D57" s="6">
        <v>4.38</v>
      </c>
      <c r="E57" s="52">
        <v>867.24</v>
      </c>
    </row>
    <row r="58" spans="1:5">
      <c r="A58" s="32">
        <v>44722</v>
      </c>
      <c r="B58" s="26">
        <v>44722.428946759261</v>
      </c>
      <c r="C58" s="15">
        <v>690</v>
      </c>
      <c r="D58" s="6">
        <v>4.38</v>
      </c>
      <c r="E58" s="52">
        <v>3022.2</v>
      </c>
    </row>
    <row r="59" spans="1:5">
      <c r="A59" s="32">
        <v>44722</v>
      </c>
      <c r="B59" s="26">
        <v>44722.457719907405</v>
      </c>
      <c r="C59" s="15">
        <v>352</v>
      </c>
      <c r="D59" s="6">
        <v>4.38</v>
      </c>
      <c r="E59" s="52">
        <v>1541.76</v>
      </c>
    </row>
    <row r="60" spans="1:5">
      <c r="A60" s="32">
        <v>44722</v>
      </c>
      <c r="B60" s="26">
        <v>44722.457719907405</v>
      </c>
      <c r="C60" s="15">
        <v>328</v>
      </c>
      <c r="D60" s="6">
        <v>4.38</v>
      </c>
      <c r="E60" s="52">
        <v>1436.6399999999999</v>
      </c>
    </row>
    <row r="61" spans="1:5">
      <c r="A61" s="32">
        <v>44722</v>
      </c>
      <c r="B61" s="26">
        <v>44722.457719907405</v>
      </c>
      <c r="C61" s="15">
        <v>100</v>
      </c>
      <c r="D61" s="6">
        <v>4.3899999999999997</v>
      </c>
      <c r="E61" s="52">
        <v>438.99999999999994</v>
      </c>
    </row>
    <row r="62" spans="1:5">
      <c r="A62" s="32">
        <v>44722</v>
      </c>
      <c r="B62" s="26">
        <v>44722.457719907405</v>
      </c>
      <c r="C62" s="15">
        <v>900</v>
      </c>
      <c r="D62" s="6">
        <v>4.3899999999999997</v>
      </c>
      <c r="E62" s="52">
        <v>3950.9999999999995</v>
      </c>
    </row>
    <row r="63" spans="1:5">
      <c r="A63" s="32">
        <v>44722</v>
      </c>
      <c r="B63" s="26">
        <v>44722.457870370374</v>
      </c>
      <c r="C63" s="15">
        <v>500</v>
      </c>
      <c r="D63" s="6">
        <v>4.38</v>
      </c>
      <c r="E63" s="52">
        <v>2190</v>
      </c>
    </row>
    <row r="64" spans="1:5">
      <c r="A64" s="32">
        <v>44722</v>
      </c>
      <c r="B64" s="26">
        <v>44722.536782407406</v>
      </c>
      <c r="C64" s="15">
        <v>1000</v>
      </c>
      <c r="D64" s="6">
        <v>4.4000000000000004</v>
      </c>
      <c r="E64" s="52">
        <v>4400</v>
      </c>
    </row>
    <row r="65" spans="1:5">
      <c r="A65" s="32">
        <v>44722</v>
      </c>
      <c r="B65" s="26">
        <v>44722.567453703705</v>
      </c>
      <c r="C65" s="15">
        <v>452</v>
      </c>
      <c r="D65" s="6">
        <v>4.3899999999999997</v>
      </c>
      <c r="E65" s="52">
        <v>1984.2799999999997</v>
      </c>
    </row>
    <row r="66" spans="1:5">
      <c r="A66" s="32">
        <v>44722</v>
      </c>
      <c r="B66" s="26">
        <v>44722.567453703705</v>
      </c>
      <c r="C66" s="15">
        <v>548</v>
      </c>
      <c r="D66" s="6">
        <v>4.3899999999999997</v>
      </c>
      <c r="E66" s="52">
        <v>2405.7199999999998</v>
      </c>
    </row>
    <row r="67" spans="1:5">
      <c r="A67" s="32">
        <v>44722</v>
      </c>
      <c r="B67" s="26">
        <v>44722.598009259258</v>
      </c>
      <c r="C67" s="15">
        <v>343</v>
      </c>
      <c r="D67" s="6">
        <v>4.3899999999999997</v>
      </c>
      <c r="E67" s="52">
        <v>1505.77</v>
      </c>
    </row>
    <row r="68" spans="1:5">
      <c r="A68" s="32">
        <v>44722</v>
      </c>
      <c r="B68" s="26">
        <v>44722.598009259258</v>
      </c>
      <c r="C68" s="15">
        <v>500</v>
      </c>
      <c r="D68" s="6">
        <v>4.3899999999999997</v>
      </c>
      <c r="E68" s="52">
        <v>2195</v>
      </c>
    </row>
    <row r="69" spans="1:5">
      <c r="A69" s="32">
        <v>44722</v>
      </c>
      <c r="B69" s="26">
        <v>44722.650520833333</v>
      </c>
      <c r="C69" s="15">
        <v>146</v>
      </c>
      <c r="D69" s="6">
        <v>4.3600000000000003</v>
      </c>
      <c r="E69" s="52">
        <v>636.56000000000006</v>
      </c>
    </row>
    <row r="70" spans="1:5">
      <c r="A70" s="32">
        <v>44722</v>
      </c>
      <c r="B70" s="26">
        <v>44722.650520833333</v>
      </c>
      <c r="C70" s="15">
        <v>500</v>
      </c>
      <c r="D70" s="6">
        <v>4.3499999999999996</v>
      </c>
      <c r="E70" s="52">
        <v>2175</v>
      </c>
    </row>
    <row r="71" spans="1:5">
      <c r="A71" s="32">
        <v>44722</v>
      </c>
      <c r="B71" s="26">
        <v>44722.650520833333</v>
      </c>
      <c r="C71" s="15">
        <v>716</v>
      </c>
      <c r="D71" s="6">
        <v>4.3499999999999996</v>
      </c>
      <c r="E71" s="52">
        <v>3114.6</v>
      </c>
    </row>
    <row r="72" spans="1:5">
      <c r="A72" s="32">
        <v>44722</v>
      </c>
      <c r="B72" s="26">
        <v>44722.650520833333</v>
      </c>
      <c r="C72" s="15">
        <v>705</v>
      </c>
      <c r="D72" s="6">
        <v>4.3600000000000003</v>
      </c>
      <c r="E72" s="52">
        <v>3073.8</v>
      </c>
    </row>
    <row r="73" spans="1:5">
      <c r="A73" s="32">
        <v>44722</v>
      </c>
      <c r="B73" s="26">
        <v>44722.70826388889</v>
      </c>
      <c r="C73" s="15">
        <v>15</v>
      </c>
      <c r="D73" s="6">
        <v>4.32</v>
      </c>
      <c r="E73" s="52">
        <v>64.800000000000011</v>
      </c>
    </row>
    <row r="74" spans="1:5">
      <c r="A74" s="32">
        <v>44722</v>
      </c>
      <c r="B74" s="26">
        <v>44722.70826388889</v>
      </c>
      <c r="C74" s="15">
        <v>10</v>
      </c>
      <c r="D74" s="6">
        <v>4.32</v>
      </c>
      <c r="E74" s="52">
        <v>43.2</v>
      </c>
    </row>
    <row r="75" spans="1:5">
      <c r="A75" s="32">
        <v>44722</v>
      </c>
      <c r="B75" s="26">
        <v>44722.70826388889</v>
      </c>
      <c r="C75" s="15">
        <v>20</v>
      </c>
      <c r="D75" s="6">
        <v>4.32</v>
      </c>
      <c r="E75" s="52">
        <v>86.4</v>
      </c>
    </row>
    <row r="76" spans="1:5">
      <c r="A76" s="32">
        <v>44722</v>
      </c>
      <c r="B76" s="26">
        <v>44722.70826388889</v>
      </c>
      <c r="C76" s="15">
        <v>42</v>
      </c>
      <c r="D76" s="6">
        <v>4.32</v>
      </c>
      <c r="E76" s="52">
        <v>181.44</v>
      </c>
    </row>
    <row r="77" spans="1:5">
      <c r="A77" s="32">
        <v>44722</v>
      </c>
      <c r="B77" s="26">
        <v>44722.712581018517</v>
      </c>
      <c r="C77" s="15">
        <v>218</v>
      </c>
      <c r="D77" s="6">
        <v>4.3099999999999996</v>
      </c>
      <c r="E77" s="52">
        <v>939.57999999999993</v>
      </c>
    </row>
    <row r="78" spans="1:5">
      <c r="A78" s="32">
        <v>44722</v>
      </c>
      <c r="B78" s="26">
        <v>44722.712581018517</v>
      </c>
      <c r="C78" s="15">
        <v>103</v>
      </c>
      <c r="D78" s="6">
        <v>4.3099999999999996</v>
      </c>
      <c r="E78" s="52">
        <v>443.92999999999995</v>
      </c>
    </row>
    <row r="79" spans="1:5">
      <c r="A79" s="32">
        <v>44722</v>
      </c>
      <c r="B79" s="26">
        <v>44722.712581018517</v>
      </c>
      <c r="C79" s="15">
        <v>36</v>
      </c>
      <c r="D79" s="6">
        <v>4.3099999999999996</v>
      </c>
      <c r="E79" s="52">
        <v>155.16</v>
      </c>
    </row>
    <row r="80" spans="1:5">
      <c r="A80" s="32">
        <v>44722</v>
      </c>
      <c r="B80" s="26">
        <v>44722.712581018517</v>
      </c>
      <c r="C80" s="15">
        <v>753</v>
      </c>
      <c r="D80" s="6">
        <v>4.3099999999999996</v>
      </c>
      <c r="E80" s="52">
        <v>3245.43</v>
      </c>
    </row>
    <row r="81" spans="1:5">
      <c r="A81" s="32">
        <v>44722</v>
      </c>
      <c r="B81" s="26">
        <v>44722.712581018517</v>
      </c>
      <c r="C81" s="15">
        <v>175</v>
      </c>
      <c r="D81" s="6">
        <v>4.32</v>
      </c>
      <c r="E81" s="52">
        <v>756</v>
      </c>
    </row>
    <row r="82" spans="1:5">
      <c r="A82" s="25">
        <v>44722</v>
      </c>
      <c r="B82" s="20">
        <v>44722.712581018517</v>
      </c>
      <c r="C82" s="8">
        <v>500</v>
      </c>
      <c r="D82" s="40">
        <v>4.32</v>
      </c>
      <c r="E82" s="53">
        <v>2160</v>
      </c>
    </row>
    <row r="83" spans="1:5">
      <c r="A83" s="64" t="s">
        <v>23</v>
      </c>
      <c r="B83" s="73"/>
      <c r="C83" s="71">
        <f>SUM(C11:C82)</f>
        <v>32572</v>
      </c>
      <c r="D83" s="70"/>
      <c r="E83" s="72">
        <f>SUM(E11:E82)</f>
        <v>143746.30999999997</v>
      </c>
    </row>
    <row r="84" spans="1:5">
      <c r="A84" s="32"/>
      <c r="B84" s="47"/>
      <c r="C84" s="48"/>
      <c r="D84" s="49"/>
      <c r="E84" s="50"/>
    </row>
    <row r="85" spans="1:5">
      <c r="A85" s="32"/>
      <c r="B85" s="47"/>
      <c r="C85" s="48"/>
      <c r="D85" s="49"/>
      <c r="E85" s="50"/>
    </row>
    <row r="86" spans="1:5">
      <c r="A86" s="32"/>
      <c r="B86" s="47"/>
      <c r="C86" s="48"/>
      <c r="D86" s="49"/>
      <c r="E86" s="50"/>
    </row>
    <row r="87" spans="1:5">
      <c r="A87" s="32"/>
      <c r="B87" s="47"/>
      <c r="C87" s="48"/>
      <c r="D87" s="49"/>
      <c r="E87" s="50"/>
    </row>
    <row r="88" spans="1:5">
      <c r="A88" s="32"/>
      <c r="B88" s="47"/>
      <c r="C88" s="48"/>
      <c r="D88" s="49"/>
      <c r="E88" s="50"/>
    </row>
    <row r="89" spans="1:5">
      <c r="A89" s="32"/>
      <c r="B89" s="47"/>
      <c r="C89" s="48"/>
      <c r="D89" s="49"/>
      <c r="E89" s="50"/>
    </row>
    <row r="90" spans="1:5">
      <c r="A90" s="32"/>
      <c r="B90" s="47"/>
      <c r="C90" s="48"/>
      <c r="D90" s="49"/>
      <c r="E90" s="50"/>
    </row>
    <row r="91" spans="1:5">
      <c r="A91" s="32"/>
      <c r="B91" s="47"/>
      <c r="C91" s="48"/>
      <c r="D91" s="49"/>
      <c r="E91" s="50"/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51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2"/>
      <c r="B110" s="26"/>
      <c r="C110" s="15"/>
      <c r="D110" s="6"/>
      <c r="E110" s="7"/>
    </row>
    <row r="111" spans="1:5">
      <c r="A111" s="2"/>
      <c r="B111" s="26"/>
      <c r="C111" s="15"/>
      <c r="D111" s="6"/>
      <c r="E111" s="7"/>
    </row>
    <row r="112" spans="1:5">
      <c r="A112" s="2"/>
      <c r="B112" s="26"/>
      <c r="C112" s="15"/>
      <c r="D112" s="6"/>
      <c r="E112" s="7"/>
    </row>
    <row r="113" spans="1:5">
      <c r="A113" s="2"/>
      <c r="B113" s="26"/>
      <c r="C113" s="15"/>
      <c r="D113" s="6"/>
      <c r="E113" s="7"/>
    </row>
    <row r="114" spans="1:5">
      <c r="A114" s="2"/>
      <c r="B114" s="26"/>
      <c r="C114" s="15"/>
      <c r="D114" s="6"/>
      <c r="E114" s="7"/>
    </row>
    <row r="115" spans="1:5">
      <c r="A115" s="2"/>
      <c r="B115" s="26"/>
      <c r="C115" s="15"/>
      <c r="D115" s="6"/>
      <c r="E115" s="7"/>
    </row>
    <row r="116" spans="1:5">
      <c r="A116" s="2"/>
      <c r="B116" s="26"/>
      <c r="C116" s="15"/>
      <c r="D116" s="6"/>
      <c r="E116" s="7"/>
    </row>
    <row r="117" spans="1:5">
      <c r="A117" s="2"/>
      <c r="B117" s="26"/>
      <c r="C117" s="15"/>
      <c r="D117" s="6"/>
      <c r="E117" s="7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5"/>
      <c r="B133" s="20"/>
      <c r="C133" s="8"/>
      <c r="D133" s="40"/>
      <c r="E133" s="33"/>
    </row>
    <row r="134" spans="1:5">
      <c r="A134" s="39"/>
      <c r="B134" s="29"/>
      <c r="C134" s="18"/>
      <c r="D134" s="29"/>
      <c r="E134" s="28"/>
    </row>
  </sheetData>
  <sortState xmlns:xlrd2="http://schemas.microsoft.com/office/spreadsheetml/2017/richdata2" ref="A52:E82">
    <sortCondition ref="B52:B82"/>
  </sortState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0597-9D67-480C-99AF-5EC49F45A4A2}">
  <sheetPr>
    <tabColor rgb="FF71DAFF"/>
  </sheetPr>
  <dimension ref="A6:E32"/>
  <sheetViews>
    <sheetView workbookViewId="0">
      <selection activeCell="B20" sqref="B20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2">
        <v>44713</v>
      </c>
      <c r="B11" s="37">
        <v>0.41313657407407406</v>
      </c>
      <c r="C11" s="14">
        <v>50000</v>
      </c>
      <c r="D11" s="41">
        <v>608</v>
      </c>
      <c r="E11" s="23">
        <f t="shared" ref="E11:E26" si="0">C11*D11</f>
        <v>30400000</v>
      </c>
    </row>
    <row r="12" spans="1:5">
      <c r="A12" s="2">
        <v>44713</v>
      </c>
      <c r="B12" s="37" t="s">
        <v>19</v>
      </c>
      <c r="C12" s="14">
        <v>50000</v>
      </c>
      <c r="D12" s="41">
        <v>608</v>
      </c>
      <c r="E12" s="23">
        <f t="shared" si="0"/>
        <v>30400000</v>
      </c>
    </row>
    <row r="13" spans="1:5">
      <c r="A13" s="2">
        <v>44713</v>
      </c>
      <c r="B13" s="37">
        <v>0.53702546296296294</v>
      </c>
      <c r="C13" s="14">
        <v>50000</v>
      </c>
      <c r="D13" s="41">
        <v>608</v>
      </c>
      <c r="E13" s="23">
        <f t="shared" si="0"/>
        <v>30400000</v>
      </c>
    </row>
    <row r="14" spans="1:5">
      <c r="A14" s="2">
        <v>44713</v>
      </c>
      <c r="B14" s="37">
        <v>0.59715277777777775</v>
      </c>
      <c r="C14" s="14">
        <v>50000</v>
      </c>
      <c r="D14" s="41">
        <v>608</v>
      </c>
      <c r="E14" s="23">
        <f t="shared" si="0"/>
        <v>30400000</v>
      </c>
    </row>
    <row r="15" spans="1:5">
      <c r="A15" s="2">
        <v>44713</v>
      </c>
      <c r="B15" s="37">
        <v>0.635625</v>
      </c>
      <c r="C15" s="14">
        <v>30000</v>
      </c>
      <c r="D15" s="41">
        <v>606</v>
      </c>
      <c r="E15" s="23">
        <f t="shared" si="0"/>
        <v>18180000</v>
      </c>
    </row>
    <row r="16" spans="1:5">
      <c r="A16" s="25">
        <v>44713</v>
      </c>
      <c r="B16" s="17">
        <v>0.6385763888888889</v>
      </c>
      <c r="C16" s="35">
        <v>2454</v>
      </c>
      <c r="D16" s="42">
        <v>606</v>
      </c>
      <c r="E16" s="4">
        <f t="shared" si="0"/>
        <v>1487124</v>
      </c>
    </row>
    <row r="17" spans="1:5">
      <c r="A17" s="2">
        <v>44714</v>
      </c>
      <c r="B17" s="37">
        <v>0.43212962962962959</v>
      </c>
      <c r="C17" s="14">
        <v>50000</v>
      </c>
      <c r="D17" s="41">
        <v>608</v>
      </c>
      <c r="E17" s="23">
        <f t="shared" si="0"/>
        <v>30400000</v>
      </c>
    </row>
    <row r="18" spans="1:5">
      <c r="A18" s="2">
        <v>44714</v>
      </c>
      <c r="B18" s="37">
        <v>0.4971990740740741</v>
      </c>
      <c r="C18" s="14">
        <v>50000</v>
      </c>
      <c r="D18" s="41">
        <v>610</v>
      </c>
      <c r="E18" s="23">
        <f t="shared" si="0"/>
        <v>30500000</v>
      </c>
    </row>
    <row r="19" spans="1:5">
      <c r="A19" s="2">
        <v>44714</v>
      </c>
      <c r="B19" s="37">
        <v>0.52916666666666667</v>
      </c>
      <c r="C19" s="14">
        <v>50000</v>
      </c>
      <c r="D19" s="41">
        <v>609</v>
      </c>
      <c r="E19" s="23">
        <f t="shared" si="0"/>
        <v>30450000</v>
      </c>
    </row>
    <row r="20" spans="1:5">
      <c r="A20" s="2">
        <v>44714</v>
      </c>
      <c r="B20" s="37">
        <v>0.61490740740740735</v>
      </c>
      <c r="C20" s="14">
        <v>50000</v>
      </c>
      <c r="D20" s="41">
        <v>609</v>
      </c>
      <c r="E20" s="23">
        <f t="shared" si="0"/>
        <v>30450000</v>
      </c>
    </row>
    <row r="21" spans="1:5">
      <c r="A21" s="25">
        <v>44714</v>
      </c>
      <c r="B21" s="17">
        <v>0.63688657407407401</v>
      </c>
      <c r="C21" s="35">
        <v>45000</v>
      </c>
      <c r="D21" s="42">
        <v>610</v>
      </c>
      <c r="E21" s="4">
        <f t="shared" si="0"/>
        <v>27450000</v>
      </c>
    </row>
    <row r="22" spans="1:5">
      <c r="A22" s="2">
        <v>44715</v>
      </c>
      <c r="B22" s="37">
        <v>0.42790509259259263</v>
      </c>
      <c r="C22" s="14">
        <v>50000</v>
      </c>
      <c r="D22" s="41">
        <v>610</v>
      </c>
      <c r="E22" s="23">
        <f t="shared" si="0"/>
        <v>30500000</v>
      </c>
    </row>
    <row r="23" spans="1:5">
      <c r="A23" s="2">
        <v>44715</v>
      </c>
      <c r="B23" s="37" t="s">
        <v>20</v>
      </c>
      <c r="C23" s="14">
        <v>50000</v>
      </c>
      <c r="D23" s="41">
        <v>610</v>
      </c>
      <c r="E23" s="23">
        <f t="shared" si="0"/>
        <v>30500000</v>
      </c>
    </row>
    <row r="24" spans="1:5">
      <c r="A24" s="2">
        <v>44715</v>
      </c>
      <c r="B24" s="37">
        <v>0.54063657407407406</v>
      </c>
      <c r="C24" s="14">
        <v>50000</v>
      </c>
      <c r="D24" s="41">
        <v>610</v>
      </c>
      <c r="E24" s="23">
        <f t="shared" si="0"/>
        <v>30500000</v>
      </c>
    </row>
    <row r="25" spans="1:5">
      <c r="A25" s="2">
        <v>44715</v>
      </c>
      <c r="B25" s="37">
        <v>0.62259259259259259</v>
      </c>
      <c r="C25" s="14">
        <v>50000</v>
      </c>
      <c r="D25" s="41">
        <v>610</v>
      </c>
      <c r="E25" s="23">
        <f t="shared" si="0"/>
        <v>30500000</v>
      </c>
    </row>
    <row r="26" spans="1:5">
      <c r="A26" s="25">
        <v>44715</v>
      </c>
      <c r="B26" s="17">
        <v>0.63877314814814812</v>
      </c>
      <c r="C26" s="35">
        <v>39000</v>
      </c>
      <c r="D26" s="42">
        <v>608</v>
      </c>
      <c r="E26" s="4">
        <f t="shared" si="0"/>
        <v>23712000</v>
      </c>
    </row>
    <row r="27" spans="1:5">
      <c r="A27" s="32">
        <v>44719</v>
      </c>
      <c r="B27" s="37">
        <v>0.44427083333333334</v>
      </c>
      <c r="C27" s="14">
        <v>50000</v>
      </c>
      <c r="D27" s="41">
        <v>608</v>
      </c>
      <c r="E27" s="23">
        <v>30400000</v>
      </c>
    </row>
    <row r="28" spans="1:5">
      <c r="A28" s="32">
        <v>44719</v>
      </c>
      <c r="B28" s="37">
        <v>0.47075231481481478</v>
      </c>
      <c r="C28" s="14">
        <v>50000</v>
      </c>
      <c r="D28" s="41">
        <v>608</v>
      </c>
      <c r="E28" s="23">
        <v>30400000</v>
      </c>
    </row>
    <row r="29" spans="1:5">
      <c r="A29" s="32">
        <v>44719</v>
      </c>
      <c r="B29" s="37">
        <v>0.53562500000000002</v>
      </c>
      <c r="C29" s="14">
        <v>50000</v>
      </c>
      <c r="D29" s="41">
        <v>605</v>
      </c>
      <c r="E29" s="23">
        <v>30250000</v>
      </c>
    </row>
    <row r="30" spans="1:5">
      <c r="A30" s="32">
        <v>44719</v>
      </c>
      <c r="B30" s="37">
        <v>0.55221064814814813</v>
      </c>
      <c r="C30" s="14">
        <v>30000</v>
      </c>
      <c r="D30" s="41">
        <v>604</v>
      </c>
      <c r="E30" s="23">
        <v>18120000</v>
      </c>
    </row>
    <row r="31" spans="1:5">
      <c r="A31" s="25">
        <v>44719</v>
      </c>
      <c r="B31" s="17">
        <v>0.64225694444444448</v>
      </c>
      <c r="C31" s="35">
        <v>50000</v>
      </c>
      <c r="D31" s="42">
        <v>605</v>
      </c>
      <c r="E31" s="4">
        <v>30250000</v>
      </c>
    </row>
    <row r="32" spans="1:5">
      <c r="A32" s="39" t="s">
        <v>23</v>
      </c>
      <c r="B32" s="29"/>
      <c r="C32" s="10">
        <f>SUM(C11:C31)</f>
        <v>946454</v>
      </c>
      <c r="D32" s="29"/>
      <c r="E32" s="13">
        <f>SUM(E11:E31)</f>
        <v>575649124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A5AA-9F9B-460C-9899-99CF68F8CE92}">
  <sheetPr>
    <tabColor theme="9" tint="0.39997558519241921"/>
  </sheetPr>
  <dimension ref="A6:E134"/>
  <sheetViews>
    <sheetView topLeftCell="A115" workbookViewId="0">
      <selection activeCell="D125" sqref="D125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44714</v>
      </c>
      <c r="B11" s="26">
        <v>44714.378472222219</v>
      </c>
      <c r="C11" s="15">
        <v>86</v>
      </c>
      <c r="D11" s="6">
        <v>4.51</v>
      </c>
      <c r="E11" s="7">
        <v>387.85999999999996</v>
      </c>
    </row>
    <row r="12" spans="1:5">
      <c r="A12" s="32">
        <v>44714</v>
      </c>
      <c r="B12" s="26">
        <v>44714.395787037036</v>
      </c>
      <c r="C12" s="15">
        <v>620</v>
      </c>
      <c r="D12" s="6">
        <v>4.5999999999999996</v>
      </c>
      <c r="E12" s="7">
        <v>2852</v>
      </c>
    </row>
    <row r="13" spans="1:5">
      <c r="A13" s="32">
        <v>44714</v>
      </c>
      <c r="B13" s="26">
        <v>44714.395787037036</v>
      </c>
      <c r="C13" s="15">
        <v>81</v>
      </c>
      <c r="D13" s="6">
        <v>4.59</v>
      </c>
      <c r="E13" s="7">
        <v>371.78999999999996</v>
      </c>
    </row>
    <row r="14" spans="1:5">
      <c r="A14" s="32">
        <v>44714</v>
      </c>
      <c r="B14" s="26">
        <v>44714.399027777778</v>
      </c>
      <c r="C14" s="15">
        <v>235</v>
      </c>
      <c r="D14" s="6">
        <v>4.58</v>
      </c>
      <c r="E14" s="7">
        <v>1076.3</v>
      </c>
    </row>
    <row r="15" spans="1:5">
      <c r="A15" s="32">
        <v>44714</v>
      </c>
      <c r="B15" s="26">
        <v>44714.399027777778</v>
      </c>
      <c r="C15" s="15">
        <v>1723</v>
      </c>
      <c r="D15" s="6">
        <v>4.58</v>
      </c>
      <c r="E15" s="7">
        <v>7891.34</v>
      </c>
    </row>
    <row r="16" spans="1:5">
      <c r="A16" s="32">
        <v>44714</v>
      </c>
      <c r="B16" s="26">
        <v>44714.415601851855</v>
      </c>
      <c r="C16" s="15">
        <v>918</v>
      </c>
      <c r="D16" s="6">
        <v>4.5599999999999996</v>
      </c>
      <c r="E16" s="7">
        <v>4186.08</v>
      </c>
    </row>
    <row r="17" spans="1:5">
      <c r="A17" s="32">
        <v>44714</v>
      </c>
      <c r="B17" s="26">
        <v>44714.415601851855</v>
      </c>
      <c r="C17" s="15">
        <v>82</v>
      </c>
      <c r="D17" s="6">
        <v>4.5599999999999996</v>
      </c>
      <c r="E17" s="7">
        <v>373.91999999999996</v>
      </c>
    </row>
    <row r="18" spans="1:5">
      <c r="A18" s="32">
        <v>44714</v>
      </c>
      <c r="B18" s="26">
        <v>44714.441319444442</v>
      </c>
      <c r="C18" s="15">
        <v>200</v>
      </c>
      <c r="D18" s="6">
        <v>4.55</v>
      </c>
      <c r="E18" s="7">
        <v>910</v>
      </c>
    </row>
    <row r="19" spans="1:5">
      <c r="A19" s="32">
        <v>44714</v>
      </c>
      <c r="B19" s="26">
        <v>44714.456597222219</v>
      </c>
      <c r="C19" s="15">
        <v>234</v>
      </c>
      <c r="D19" s="6">
        <v>4.5599999999999996</v>
      </c>
      <c r="E19" s="7">
        <v>1067.04</v>
      </c>
    </row>
    <row r="20" spans="1:5">
      <c r="A20" s="32">
        <v>44714</v>
      </c>
      <c r="B20" s="26">
        <v>44714.456597222219</v>
      </c>
      <c r="C20" s="15">
        <v>153</v>
      </c>
      <c r="D20" s="6">
        <v>4.5599999999999996</v>
      </c>
      <c r="E20" s="7">
        <v>697.68</v>
      </c>
    </row>
    <row r="21" spans="1:5">
      <c r="A21" s="32">
        <v>44714</v>
      </c>
      <c r="B21" s="26">
        <v>44714.456597222219</v>
      </c>
      <c r="C21" s="15">
        <v>234</v>
      </c>
      <c r="D21" s="6">
        <v>4.5599999999999996</v>
      </c>
      <c r="E21" s="7">
        <v>1067.04</v>
      </c>
    </row>
    <row r="22" spans="1:5">
      <c r="A22" s="32">
        <v>44714</v>
      </c>
      <c r="B22" s="26">
        <v>44714.471516203703</v>
      </c>
      <c r="C22" s="15">
        <v>57</v>
      </c>
      <c r="D22" s="6">
        <v>4.54</v>
      </c>
      <c r="E22" s="7">
        <v>258.78000000000003</v>
      </c>
    </row>
    <row r="23" spans="1:5">
      <c r="A23" s="32">
        <v>44714</v>
      </c>
      <c r="B23" s="26">
        <v>44714.502615740741</v>
      </c>
      <c r="C23" s="15">
        <v>27</v>
      </c>
      <c r="D23" s="6">
        <v>4.55</v>
      </c>
      <c r="E23" s="7">
        <v>122.85</v>
      </c>
    </row>
    <row r="24" spans="1:5">
      <c r="A24" s="32">
        <v>44714</v>
      </c>
      <c r="B24" s="26">
        <v>44714.502615740741</v>
      </c>
      <c r="C24" s="15">
        <v>86</v>
      </c>
      <c r="D24" s="6">
        <v>4.55</v>
      </c>
      <c r="E24" s="7">
        <v>391.3</v>
      </c>
    </row>
    <row r="25" spans="1:5">
      <c r="A25" s="32">
        <v>44714</v>
      </c>
      <c r="B25" s="26">
        <v>44714.502615740741</v>
      </c>
      <c r="C25" s="15">
        <v>81</v>
      </c>
      <c r="D25" s="6">
        <v>4.55</v>
      </c>
      <c r="E25" s="7">
        <v>368.55</v>
      </c>
    </row>
    <row r="26" spans="1:5">
      <c r="A26" s="32">
        <v>44714</v>
      </c>
      <c r="B26" s="26">
        <v>44714.502615740741</v>
      </c>
      <c r="C26" s="15">
        <v>86</v>
      </c>
      <c r="D26" s="6">
        <v>4.55</v>
      </c>
      <c r="E26" s="7">
        <v>391.3</v>
      </c>
    </row>
    <row r="27" spans="1:5">
      <c r="A27" s="32">
        <v>44714</v>
      </c>
      <c r="B27" s="26">
        <v>44714.502615740741</v>
      </c>
      <c r="C27" s="15">
        <v>84</v>
      </c>
      <c r="D27" s="6">
        <v>4.55</v>
      </c>
      <c r="E27" s="7">
        <v>382.2</v>
      </c>
    </row>
    <row r="28" spans="1:5">
      <c r="A28" s="32">
        <v>44714</v>
      </c>
      <c r="B28" s="26">
        <v>44714.502615740741</v>
      </c>
      <c r="C28" s="15">
        <v>83</v>
      </c>
      <c r="D28" s="6">
        <v>4.55</v>
      </c>
      <c r="E28" s="7">
        <v>377.65</v>
      </c>
    </row>
    <row r="29" spans="1:5">
      <c r="A29" s="32">
        <v>44714</v>
      </c>
      <c r="B29" s="26">
        <v>44714.502615740741</v>
      </c>
      <c r="C29" s="15">
        <v>85</v>
      </c>
      <c r="D29" s="6">
        <v>4.55</v>
      </c>
      <c r="E29" s="7">
        <v>386.75</v>
      </c>
    </row>
    <row r="30" spans="1:5">
      <c r="A30" s="32">
        <v>44714</v>
      </c>
      <c r="B30" s="26">
        <v>44714.502615740741</v>
      </c>
      <c r="C30" s="15">
        <v>76</v>
      </c>
      <c r="D30" s="6">
        <v>4.55</v>
      </c>
      <c r="E30" s="7">
        <v>345.8</v>
      </c>
    </row>
    <row r="31" spans="1:5">
      <c r="A31" s="32">
        <v>44714</v>
      </c>
      <c r="B31" s="26">
        <v>44714.507974537039</v>
      </c>
      <c r="C31" s="15">
        <v>2001</v>
      </c>
      <c r="D31" s="6">
        <v>4.55</v>
      </c>
      <c r="E31" s="7">
        <v>9104.5499999999993</v>
      </c>
    </row>
    <row r="32" spans="1:5">
      <c r="A32" s="32">
        <v>44714</v>
      </c>
      <c r="B32" s="26">
        <v>44714.566400462965</v>
      </c>
      <c r="C32" s="15">
        <v>157</v>
      </c>
      <c r="D32" s="6">
        <v>4.51</v>
      </c>
      <c r="E32" s="7">
        <v>708.06999999999994</v>
      </c>
    </row>
    <row r="33" spans="1:5">
      <c r="A33" s="32">
        <v>44714</v>
      </c>
      <c r="B33" s="26">
        <v>44714.566400462965</v>
      </c>
      <c r="C33" s="15">
        <v>330</v>
      </c>
      <c r="D33" s="6">
        <v>4.51</v>
      </c>
      <c r="E33" s="7">
        <v>1488.3</v>
      </c>
    </row>
    <row r="34" spans="1:5">
      <c r="A34" s="32">
        <v>44714</v>
      </c>
      <c r="B34" s="26">
        <v>44714.566412037035</v>
      </c>
      <c r="C34" s="15">
        <v>13</v>
      </c>
      <c r="D34" s="6">
        <v>4.51</v>
      </c>
      <c r="E34" s="7">
        <v>58.629999999999995</v>
      </c>
    </row>
    <row r="35" spans="1:5">
      <c r="A35" s="32">
        <v>44714</v>
      </c>
      <c r="B35" s="26">
        <v>44714.58090277778</v>
      </c>
      <c r="C35" s="15">
        <v>1226</v>
      </c>
      <c r="D35" s="6">
        <v>4.51</v>
      </c>
      <c r="E35" s="7">
        <v>5529.2599999999993</v>
      </c>
    </row>
    <row r="36" spans="1:5">
      <c r="A36" s="32">
        <v>44714</v>
      </c>
      <c r="B36" s="26">
        <v>44714.633136574077</v>
      </c>
      <c r="C36" s="15">
        <v>30</v>
      </c>
      <c r="D36" s="6">
        <v>4.51</v>
      </c>
      <c r="E36" s="7">
        <v>135.29999999999998</v>
      </c>
    </row>
    <row r="37" spans="1:5">
      <c r="A37" s="32">
        <v>44714</v>
      </c>
      <c r="B37" s="26">
        <v>44714.633148148147</v>
      </c>
      <c r="C37" s="15">
        <v>370</v>
      </c>
      <c r="D37" s="6">
        <v>4.51</v>
      </c>
      <c r="E37" s="7">
        <v>1668.6999999999998</v>
      </c>
    </row>
    <row r="38" spans="1:5">
      <c r="A38" s="32">
        <v>44714</v>
      </c>
      <c r="B38" s="26">
        <v>44714.633159722223</v>
      </c>
      <c r="C38" s="15">
        <v>1235</v>
      </c>
      <c r="D38" s="6">
        <v>4.5</v>
      </c>
      <c r="E38" s="7">
        <v>5557.5</v>
      </c>
    </row>
    <row r="39" spans="1:5">
      <c r="A39" s="32">
        <v>44714</v>
      </c>
      <c r="B39" s="26">
        <v>44714.664456018516</v>
      </c>
      <c r="C39" s="15">
        <v>308</v>
      </c>
      <c r="D39" s="6">
        <v>4.49</v>
      </c>
      <c r="E39" s="7">
        <v>1382.92</v>
      </c>
    </row>
    <row r="40" spans="1:5">
      <c r="A40" s="32">
        <v>44714</v>
      </c>
      <c r="B40" s="26">
        <v>44714.664456018516</v>
      </c>
      <c r="C40" s="15">
        <v>320</v>
      </c>
      <c r="D40" s="6">
        <v>4.49</v>
      </c>
      <c r="E40" s="7">
        <v>1436.8000000000002</v>
      </c>
    </row>
    <row r="41" spans="1:5">
      <c r="A41" s="32">
        <v>44714</v>
      </c>
      <c r="B41" s="26">
        <v>44714.664456018516</v>
      </c>
      <c r="C41" s="15">
        <v>692</v>
      </c>
      <c r="D41" s="6">
        <v>4.49</v>
      </c>
      <c r="E41" s="7">
        <v>3107.08</v>
      </c>
    </row>
    <row r="42" spans="1:5">
      <c r="A42" s="32">
        <v>44714</v>
      </c>
      <c r="B42" s="26">
        <v>44714.72315972222</v>
      </c>
      <c r="C42" s="15">
        <v>204</v>
      </c>
      <c r="D42" s="6">
        <v>4.4800000000000004</v>
      </c>
      <c r="E42" s="7">
        <v>913.92000000000007</v>
      </c>
    </row>
    <row r="43" spans="1:5">
      <c r="A43" s="32">
        <v>44714</v>
      </c>
      <c r="B43" s="26">
        <v>44714.72315972222</v>
      </c>
      <c r="C43" s="15">
        <v>543</v>
      </c>
      <c r="D43" s="6">
        <v>4.4800000000000004</v>
      </c>
      <c r="E43" s="7">
        <v>2432.6400000000003</v>
      </c>
    </row>
    <row r="44" spans="1:5">
      <c r="A44" s="25">
        <v>44714</v>
      </c>
      <c r="B44" s="20">
        <v>44714.72315972222</v>
      </c>
      <c r="C44" s="8">
        <v>240</v>
      </c>
      <c r="D44" s="40">
        <v>4.4800000000000004</v>
      </c>
      <c r="E44" s="33">
        <v>1075.2</v>
      </c>
    </row>
    <row r="45" spans="1:5">
      <c r="A45" s="32">
        <v>44715</v>
      </c>
      <c r="B45" s="26">
        <v>44715.393321759257</v>
      </c>
      <c r="C45" s="15">
        <v>637</v>
      </c>
      <c r="D45" s="6">
        <v>4.51</v>
      </c>
      <c r="E45" s="7">
        <v>2872.87</v>
      </c>
    </row>
    <row r="46" spans="1:5">
      <c r="A46" s="32">
        <v>44715</v>
      </c>
      <c r="B46" s="26">
        <v>44715.404432870368</v>
      </c>
      <c r="C46" s="15">
        <v>500</v>
      </c>
      <c r="D46" s="6">
        <v>4.49</v>
      </c>
      <c r="E46" s="7">
        <v>2245</v>
      </c>
    </row>
    <row r="47" spans="1:5">
      <c r="A47" s="32">
        <v>44715</v>
      </c>
      <c r="B47" s="26">
        <v>44715.415347222224</v>
      </c>
      <c r="C47" s="15">
        <v>242</v>
      </c>
      <c r="D47" s="6">
        <v>4.49</v>
      </c>
      <c r="E47" s="7">
        <v>1086.5800000000002</v>
      </c>
    </row>
    <row r="48" spans="1:5">
      <c r="A48" s="32">
        <v>44715</v>
      </c>
      <c r="B48" s="26">
        <v>44715.415439814817</v>
      </c>
      <c r="C48" s="15">
        <v>500</v>
      </c>
      <c r="D48" s="6">
        <v>4.49</v>
      </c>
      <c r="E48" s="7">
        <v>2245</v>
      </c>
    </row>
    <row r="49" spans="1:5">
      <c r="A49" s="32">
        <v>44715</v>
      </c>
      <c r="B49" s="26">
        <v>44715.446261574078</v>
      </c>
      <c r="C49" s="15">
        <v>1760</v>
      </c>
      <c r="D49" s="6">
        <v>4.49</v>
      </c>
      <c r="E49" s="7">
        <v>7902.4000000000005</v>
      </c>
    </row>
    <row r="50" spans="1:5">
      <c r="A50" s="32">
        <v>44715</v>
      </c>
      <c r="B50" s="26">
        <v>44715.446261574078</v>
      </c>
      <c r="C50" s="15">
        <v>1254</v>
      </c>
      <c r="D50" s="6">
        <v>4.49</v>
      </c>
      <c r="E50" s="7">
        <v>5630.46</v>
      </c>
    </row>
    <row r="51" spans="1:5">
      <c r="A51" s="32">
        <v>44715</v>
      </c>
      <c r="B51" s="26">
        <v>44715.446261574078</v>
      </c>
      <c r="C51" s="15">
        <v>500</v>
      </c>
      <c r="D51" s="6">
        <v>4.49</v>
      </c>
      <c r="E51" s="7">
        <v>2245</v>
      </c>
    </row>
    <row r="52" spans="1:5">
      <c r="A52" s="32">
        <v>44715</v>
      </c>
      <c r="B52" s="26">
        <v>44715.501886574071</v>
      </c>
      <c r="C52" s="15">
        <v>151</v>
      </c>
      <c r="D52" s="6">
        <v>4.5</v>
      </c>
      <c r="E52" s="7">
        <v>679.5</v>
      </c>
    </row>
    <row r="53" spans="1:5">
      <c r="A53" s="32">
        <v>44715</v>
      </c>
      <c r="B53" s="26">
        <v>44715.501886574071</v>
      </c>
      <c r="C53" s="15">
        <v>422</v>
      </c>
      <c r="D53" s="6">
        <v>4.5</v>
      </c>
      <c r="E53" s="7">
        <v>1899</v>
      </c>
    </row>
    <row r="54" spans="1:5">
      <c r="A54" s="32">
        <v>44715</v>
      </c>
      <c r="B54" s="26">
        <v>44715.501886574071</v>
      </c>
      <c r="C54" s="15">
        <v>427</v>
      </c>
      <c r="D54" s="6">
        <v>4.5</v>
      </c>
      <c r="E54" s="7">
        <v>1921.5</v>
      </c>
    </row>
    <row r="55" spans="1:5">
      <c r="A55" s="32">
        <v>44715</v>
      </c>
      <c r="B55" s="26">
        <v>44715.502175925925</v>
      </c>
      <c r="C55" s="15">
        <v>522</v>
      </c>
      <c r="D55" s="6">
        <v>4.49</v>
      </c>
      <c r="E55" s="7">
        <v>2343.7800000000002</v>
      </c>
    </row>
    <row r="56" spans="1:5">
      <c r="A56" s="32">
        <v>44715</v>
      </c>
      <c r="B56" s="26">
        <v>44715.502175925925</v>
      </c>
      <c r="C56" s="15">
        <v>238</v>
      </c>
      <c r="D56" s="6">
        <v>4.49</v>
      </c>
      <c r="E56" s="7">
        <v>1068.6200000000001</v>
      </c>
    </row>
    <row r="57" spans="1:5">
      <c r="A57" s="32">
        <v>44715</v>
      </c>
      <c r="B57" s="26">
        <v>44715.502175925925</v>
      </c>
      <c r="C57" s="15">
        <v>462</v>
      </c>
      <c r="D57" s="6">
        <v>4.49</v>
      </c>
      <c r="E57" s="7">
        <v>2074.38</v>
      </c>
    </row>
    <row r="58" spans="1:5">
      <c r="A58" s="32">
        <v>44715</v>
      </c>
      <c r="B58" s="26">
        <v>44715.562789351854</v>
      </c>
      <c r="C58" s="15">
        <v>692</v>
      </c>
      <c r="D58" s="6">
        <v>4.47</v>
      </c>
      <c r="E58" s="7">
        <v>3093.24</v>
      </c>
    </row>
    <row r="59" spans="1:5">
      <c r="A59" s="32">
        <v>44715</v>
      </c>
      <c r="B59" s="26">
        <v>44715.562789351854</v>
      </c>
      <c r="C59" s="15">
        <v>624</v>
      </c>
      <c r="D59" s="6">
        <v>4.47</v>
      </c>
      <c r="E59" s="7">
        <v>2789.2799999999997</v>
      </c>
    </row>
    <row r="60" spans="1:5">
      <c r="A60" s="32">
        <v>44715</v>
      </c>
      <c r="B60" s="26">
        <v>44715.638668981483</v>
      </c>
      <c r="C60" s="15">
        <v>700</v>
      </c>
      <c r="D60" s="6">
        <v>4.47</v>
      </c>
      <c r="E60" s="7">
        <v>3129</v>
      </c>
    </row>
    <row r="61" spans="1:5">
      <c r="A61" s="32">
        <v>44715</v>
      </c>
      <c r="B61" s="26">
        <v>44715.651122685187</v>
      </c>
      <c r="C61" s="15">
        <v>1798</v>
      </c>
      <c r="D61" s="6">
        <v>4.45</v>
      </c>
      <c r="E61" s="7">
        <v>8001.1</v>
      </c>
    </row>
    <row r="62" spans="1:5">
      <c r="A62" s="32">
        <v>44715</v>
      </c>
      <c r="B62" s="26">
        <v>44715.66883101852</v>
      </c>
      <c r="C62" s="15">
        <v>189</v>
      </c>
      <c r="D62" s="6">
        <v>4.4400000000000004</v>
      </c>
      <c r="E62" s="7">
        <v>839.16000000000008</v>
      </c>
    </row>
    <row r="63" spans="1:5">
      <c r="A63" s="32">
        <v>44715</v>
      </c>
      <c r="B63" s="26">
        <v>44715.67633101852</v>
      </c>
      <c r="C63" s="15">
        <v>548</v>
      </c>
      <c r="D63" s="6">
        <v>4.4400000000000004</v>
      </c>
      <c r="E63" s="7">
        <v>2433.1200000000003</v>
      </c>
    </row>
    <row r="64" spans="1:5">
      <c r="A64" s="32">
        <v>44715</v>
      </c>
      <c r="B64" s="26">
        <v>44715.67633101852</v>
      </c>
      <c r="C64" s="15">
        <v>117</v>
      </c>
      <c r="D64" s="6">
        <v>4.4400000000000004</v>
      </c>
      <c r="E64" s="7">
        <v>519.48</v>
      </c>
    </row>
    <row r="65" spans="1:5">
      <c r="A65" s="32">
        <v>44715</v>
      </c>
      <c r="B65" s="26">
        <v>44715.67633101852</v>
      </c>
      <c r="C65" s="15">
        <v>211</v>
      </c>
      <c r="D65" s="6">
        <v>4.4400000000000004</v>
      </c>
      <c r="E65" s="7">
        <v>936.84</v>
      </c>
    </row>
    <row r="66" spans="1:5">
      <c r="A66" s="32">
        <v>44715</v>
      </c>
      <c r="B66" s="26">
        <v>44715.693414351852</v>
      </c>
      <c r="C66" s="15">
        <v>22</v>
      </c>
      <c r="D66" s="6">
        <v>4.4000000000000004</v>
      </c>
      <c r="E66" s="7">
        <v>96.800000000000011</v>
      </c>
    </row>
    <row r="67" spans="1:5">
      <c r="A67" s="32">
        <v>44715</v>
      </c>
      <c r="B67" s="26">
        <v>44715.710358796299</v>
      </c>
      <c r="C67" s="15">
        <v>286</v>
      </c>
      <c r="D67" s="6">
        <v>4.3899999999999997</v>
      </c>
      <c r="E67" s="7">
        <v>1255.54</v>
      </c>
    </row>
    <row r="68" spans="1:5">
      <c r="A68" s="32">
        <v>44715</v>
      </c>
      <c r="B68" s="26">
        <v>44715.710358796299</v>
      </c>
      <c r="C68" s="15">
        <v>146</v>
      </c>
      <c r="D68" s="6">
        <v>4.3899999999999997</v>
      </c>
      <c r="E68" s="7">
        <v>640.93999999999994</v>
      </c>
    </row>
    <row r="69" spans="1:5">
      <c r="A69" s="32">
        <v>44715</v>
      </c>
      <c r="B69" s="26">
        <v>44715.710358796299</v>
      </c>
      <c r="C69" s="15">
        <v>247</v>
      </c>
      <c r="D69" s="6">
        <v>4.3899999999999997</v>
      </c>
      <c r="E69" s="7">
        <v>1084.33</v>
      </c>
    </row>
    <row r="70" spans="1:5">
      <c r="A70" s="32">
        <v>44715</v>
      </c>
      <c r="B70" s="26">
        <v>44715.723657407405</v>
      </c>
      <c r="C70" s="15">
        <v>626</v>
      </c>
      <c r="D70" s="6">
        <v>4.4000000000000004</v>
      </c>
      <c r="E70" s="7">
        <v>2754.4</v>
      </c>
    </row>
    <row r="71" spans="1:5">
      <c r="A71" s="25">
        <v>44715</v>
      </c>
      <c r="B71" s="20">
        <v>44715.723657407405</v>
      </c>
      <c r="C71" s="8">
        <v>79</v>
      </c>
      <c r="D71" s="40">
        <v>4.4000000000000004</v>
      </c>
      <c r="E71" s="33">
        <v>347.6</v>
      </c>
    </row>
    <row r="72" spans="1:5">
      <c r="A72" s="2">
        <v>44718</v>
      </c>
      <c r="B72" s="26">
        <v>44718.375694444447</v>
      </c>
      <c r="C72" s="15">
        <v>160</v>
      </c>
      <c r="D72" s="6">
        <v>4.43</v>
      </c>
      <c r="E72" s="7">
        <v>708.8</v>
      </c>
    </row>
    <row r="73" spans="1:5">
      <c r="A73" s="2">
        <v>44718</v>
      </c>
      <c r="B73" s="26">
        <v>44718.393414351849</v>
      </c>
      <c r="C73" s="15">
        <v>611</v>
      </c>
      <c r="D73" s="6">
        <v>4.47</v>
      </c>
      <c r="E73" s="7">
        <v>2731.17</v>
      </c>
    </row>
    <row r="74" spans="1:5">
      <c r="A74" s="2">
        <v>44718</v>
      </c>
      <c r="B74" s="26">
        <v>44718.397488425922</v>
      </c>
      <c r="C74" s="15">
        <v>70</v>
      </c>
      <c r="D74" s="6">
        <v>4.47</v>
      </c>
      <c r="E74" s="7">
        <v>312.89999999999998</v>
      </c>
    </row>
    <row r="75" spans="1:5">
      <c r="A75" s="2">
        <v>44718</v>
      </c>
      <c r="B75" s="26">
        <v>44718.4294212963</v>
      </c>
      <c r="C75" s="15">
        <v>230</v>
      </c>
      <c r="D75" s="6">
        <v>4.49</v>
      </c>
      <c r="E75" s="7">
        <v>1032.7</v>
      </c>
    </row>
    <row r="76" spans="1:5">
      <c r="A76" s="2">
        <v>44718</v>
      </c>
      <c r="B76" s="26">
        <v>44718.4294212963</v>
      </c>
      <c r="C76" s="15">
        <v>308</v>
      </c>
      <c r="D76" s="6">
        <v>4.49</v>
      </c>
      <c r="E76" s="7">
        <v>1382.92</v>
      </c>
    </row>
    <row r="77" spans="1:5">
      <c r="A77" s="2">
        <v>44718</v>
      </c>
      <c r="B77" s="26">
        <v>44718.430509259262</v>
      </c>
      <c r="C77" s="15">
        <v>253</v>
      </c>
      <c r="D77" s="6">
        <v>4.5</v>
      </c>
      <c r="E77" s="7">
        <v>1138.5</v>
      </c>
    </row>
    <row r="78" spans="1:5">
      <c r="A78" s="2">
        <v>44718</v>
      </c>
      <c r="B78" s="26">
        <v>44718.430509259262</v>
      </c>
      <c r="C78" s="15">
        <v>989</v>
      </c>
      <c r="D78" s="6">
        <v>4.5</v>
      </c>
      <c r="E78" s="7">
        <v>4450.5</v>
      </c>
    </row>
    <row r="79" spans="1:5">
      <c r="A79" s="2">
        <v>44718</v>
      </c>
      <c r="B79" s="26">
        <v>44718.441157407404</v>
      </c>
      <c r="C79" s="15">
        <v>704</v>
      </c>
      <c r="D79" s="6">
        <v>4.5</v>
      </c>
      <c r="E79" s="7">
        <v>3168</v>
      </c>
    </row>
    <row r="80" spans="1:5">
      <c r="A80" s="2">
        <v>44718</v>
      </c>
      <c r="B80" s="26">
        <v>44718.460347222222</v>
      </c>
      <c r="C80" s="15">
        <v>606</v>
      </c>
      <c r="D80" s="6">
        <v>4.5</v>
      </c>
      <c r="E80" s="7">
        <v>2727</v>
      </c>
    </row>
    <row r="81" spans="1:5">
      <c r="A81" s="2">
        <v>44718</v>
      </c>
      <c r="B81" s="26">
        <v>44718.472777777781</v>
      </c>
      <c r="C81" s="15">
        <v>311</v>
      </c>
      <c r="D81" s="6">
        <v>4.49</v>
      </c>
      <c r="E81" s="7">
        <v>1396.39</v>
      </c>
    </row>
    <row r="82" spans="1:5">
      <c r="A82" s="2">
        <v>44718</v>
      </c>
      <c r="B82" s="26">
        <v>44718.472777777781</v>
      </c>
      <c r="C82" s="15">
        <v>127</v>
      </c>
      <c r="D82" s="6">
        <v>4.49</v>
      </c>
      <c r="E82" s="7">
        <v>570.23</v>
      </c>
    </row>
    <row r="83" spans="1:5">
      <c r="A83" s="2">
        <v>44718</v>
      </c>
      <c r="B83" s="26">
        <v>44718.472777777781</v>
      </c>
      <c r="C83" s="15">
        <v>89</v>
      </c>
      <c r="D83" s="6">
        <v>4.49</v>
      </c>
      <c r="E83" s="7">
        <v>399.61</v>
      </c>
    </row>
    <row r="84" spans="1:5">
      <c r="A84" s="2">
        <v>44718</v>
      </c>
      <c r="B84" s="26">
        <v>44718.472777777781</v>
      </c>
      <c r="C84" s="15">
        <v>1249</v>
      </c>
      <c r="D84" s="6">
        <v>4.49</v>
      </c>
      <c r="E84" s="7">
        <v>5608.01</v>
      </c>
    </row>
    <row r="85" spans="1:5">
      <c r="A85" s="2">
        <v>44718</v>
      </c>
      <c r="B85" s="26">
        <v>44718.538912037038</v>
      </c>
      <c r="C85" s="15">
        <v>330</v>
      </c>
      <c r="D85" s="6">
        <v>4.47</v>
      </c>
      <c r="E85" s="7">
        <v>1475.1</v>
      </c>
    </row>
    <row r="86" spans="1:5">
      <c r="A86" s="2">
        <v>44718</v>
      </c>
      <c r="B86" s="26">
        <v>44718.603796296295</v>
      </c>
      <c r="C86" s="15">
        <v>427</v>
      </c>
      <c r="D86" s="6">
        <v>4.5</v>
      </c>
      <c r="E86" s="7">
        <v>1921.5</v>
      </c>
    </row>
    <row r="87" spans="1:5">
      <c r="A87" s="2">
        <v>44718</v>
      </c>
      <c r="B87" s="26">
        <v>44718.603796296295</v>
      </c>
      <c r="C87" s="15">
        <v>729</v>
      </c>
      <c r="D87" s="6">
        <v>4.5</v>
      </c>
      <c r="E87" s="7">
        <v>3280.5</v>
      </c>
    </row>
    <row r="88" spans="1:5">
      <c r="A88" s="2">
        <v>44718</v>
      </c>
      <c r="B88" s="26">
        <v>44718.603796296295</v>
      </c>
      <c r="C88" s="15">
        <v>893</v>
      </c>
      <c r="D88" s="6">
        <v>4.5</v>
      </c>
      <c r="E88" s="7">
        <v>4018.5</v>
      </c>
    </row>
    <row r="89" spans="1:5">
      <c r="A89" s="2">
        <v>44718</v>
      </c>
      <c r="B89" s="26">
        <v>44718.608344907407</v>
      </c>
      <c r="C89" s="15">
        <v>593</v>
      </c>
      <c r="D89" s="6">
        <v>4.49</v>
      </c>
      <c r="E89" s="7">
        <v>2662.57</v>
      </c>
    </row>
    <row r="90" spans="1:5">
      <c r="A90" s="2">
        <v>44718</v>
      </c>
      <c r="B90" s="26">
        <v>44718.608344907407</v>
      </c>
      <c r="C90" s="15">
        <v>615</v>
      </c>
      <c r="D90" s="6">
        <v>4.49</v>
      </c>
      <c r="E90" s="7">
        <v>2761.35</v>
      </c>
    </row>
    <row r="91" spans="1:5">
      <c r="A91" s="2">
        <v>44718</v>
      </c>
      <c r="B91" s="26">
        <v>44718.652083333334</v>
      </c>
      <c r="C91" s="15">
        <v>119</v>
      </c>
      <c r="D91" s="6">
        <v>4.5</v>
      </c>
      <c r="E91" s="7">
        <v>535.5</v>
      </c>
    </row>
    <row r="92" spans="1:5">
      <c r="A92" s="2">
        <v>44718</v>
      </c>
      <c r="B92" s="26">
        <v>44718.652083333334</v>
      </c>
      <c r="C92" s="15">
        <v>573</v>
      </c>
      <c r="D92" s="6">
        <v>4.5</v>
      </c>
      <c r="E92" s="7">
        <v>2578.5</v>
      </c>
    </row>
    <row r="93" spans="1:5">
      <c r="A93" s="2">
        <v>44718</v>
      </c>
      <c r="B93" s="26">
        <v>44718.665231481478</v>
      </c>
      <c r="C93" s="15">
        <v>374</v>
      </c>
      <c r="D93" s="6">
        <v>4.49</v>
      </c>
      <c r="E93" s="7">
        <v>1679.26</v>
      </c>
    </row>
    <row r="94" spans="1:5">
      <c r="A94" s="2">
        <v>44718</v>
      </c>
      <c r="B94" s="26">
        <v>44718.668773148151</v>
      </c>
      <c r="C94" s="15">
        <v>1</v>
      </c>
      <c r="D94" s="6">
        <v>4.4800000000000004</v>
      </c>
      <c r="E94" s="7">
        <v>4.4800000000000004</v>
      </c>
    </row>
    <row r="95" spans="1:5">
      <c r="A95" s="2">
        <v>44718</v>
      </c>
      <c r="B95" s="26">
        <v>44718.671875</v>
      </c>
      <c r="C95" s="15">
        <v>620</v>
      </c>
      <c r="D95" s="6">
        <v>4.49</v>
      </c>
      <c r="E95" s="7">
        <v>2783.8</v>
      </c>
    </row>
    <row r="96" spans="1:5">
      <c r="A96" s="2">
        <v>44718</v>
      </c>
      <c r="B96" s="26">
        <v>44718.684155092589</v>
      </c>
      <c r="C96" s="15">
        <v>633</v>
      </c>
      <c r="D96" s="6">
        <v>4.49</v>
      </c>
      <c r="E96" s="7">
        <v>2842.17</v>
      </c>
    </row>
    <row r="97" spans="1:5">
      <c r="A97" s="2">
        <v>44718</v>
      </c>
      <c r="B97" s="26">
        <v>44718.696655092594</v>
      </c>
      <c r="C97" s="15">
        <v>609</v>
      </c>
      <c r="D97" s="6">
        <v>4.49</v>
      </c>
      <c r="E97" s="7">
        <v>2734.4100000000003</v>
      </c>
    </row>
    <row r="98" spans="1:5">
      <c r="A98" s="2">
        <v>44718</v>
      </c>
      <c r="B98" s="26">
        <v>44718.70412037037</v>
      </c>
      <c r="C98" s="15">
        <v>1014</v>
      </c>
      <c r="D98" s="6">
        <v>4.49</v>
      </c>
      <c r="E98" s="7">
        <v>4552.8600000000006</v>
      </c>
    </row>
    <row r="99" spans="1:5">
      <c r="A99" s="25">
        <v>44718</v>
      </c>
      <c r="B99" s="46">
        <v>44718.70412037037</v>
      </c>
      <c r="C99" s="8">
        <v>763</v>
      </c>
      <c r="D99" s="40">
        <v>4.49</v>
      </c>
      <c r="E99" s="33">
        <v>3425.8700000000003</v>
      </c>
    </row>
    <row r="100" spans="1:5">
      <c r="A100" s="2">
        <v>44719</v>
      </c>
      <c r="B100" s="26">
        <v>44719.378472222219</v>
      </c>
      <c r="C100" s="15">
        <v>176</v>
      </c>
      <c r="D100" s="6">
        <v>4.4800000000000004</v>
      </c>
      <c r="E100" s="7">
        <v>788.48</v>
      </c>
    </row>
    <row r="101" spans="1:5">
      <c r="A101" s="2">
        <v>44719</v>
      </c>
      <c r="B101" s="26">
        <v>44719.391562500001</v>
      </c>
      <c r="C101" s="15">
        <v>565</v>
      </c>
      <c r="D101" s="6">
        <v>4.4800000000000004</v>
      </c>
      <c r="E101" s="7">
        <v>2531.2000000000003</v>
      </c>
    </row>
    <row r="102" spans="1:5">
      <c r="A102" s="2">
        <v>44719</v>
      </c>
      <c r="B102" s="26">
        <v>44719.391562500001</v>
      </c>
      <c r="C102" s="15">
        <v>70</v>
      </c>
      <c r="D102" s="6">
        <v>4.4800000000000004</v>
      </c>
      <c r="E102" s="7">
        <v>313.60000000000002</v>
      </c>
    </row>
    <row r="103" spans="1:5">
      <c r="A103" s="2">
        <v>44719</v>
      </c>
      <c r="B103" s="26">
        <v>44719.402974537035</v>
      </c>
      <c r="C103" s="15">
        <v>192</v>
      </c>
      <c r="D103" s="6">
        <v>4.4800000000000004</v>
      </c>
      <c r="E103" s="7">
        <v>860.16000000000008</v>
      </c>
    </row>
    <row r="104" spans="1:5">
      <c r="A104" s="2">
        <v>44719</v>
      </c>
      <c r="B104" s="26">
        <v>44719.406759259262</v>
      </c>
      <c r="C104" s="15">
        <v>380</v>
      </c>
      <c r="D104" s="6">
        <v>4.4800000000000004</v>
      </c>
      <c r="E104" s="7">
        <v>1702.4</v>
      </c>
    </row>
    <row r="105" spans="1:5">
      <c r="A105" s="2">
        <v>44719</v>
      </c>
      <c r="B105" s="26">
        <v>44719.414884259262</v>
      </c>
      <c r="C105" s="15">
        <v>228</v>
      </c>
      <c r="D105" s="6">
        <v>4.4800000000000004</v>
      </c>
      <c r="E105" s="7">
        <v>1021.44</v>
      </c>
    </row>
    <row r="106" spans="1:5">
      <c r="A106" s="2">
        <v>44719</v>
      </c>
      <c r="B106" s="26">
        <v>44719.414884259262</v>
      </c>
      <c r="C106" s="15">
        <v>60</v>
      </c>
      <c r="D106" s="6">
        <v>4.4800000000000004</v>
      </c>
      <c r="E106" s="7">
        <v>268.8</v>
      </c>
    </row>
    <row r="107" spans="1:5">
      <c r="A107" s="2">
        <v>44719</v>
      </c>
      <c r="B107" s="26">
        <v>44719.445532407408</v>
      </c>
      <c r="C107" s="15">
        <v>1172</v>
      </c>
      <c r="D107" s="6">
        <v>4.47</v>
      </c>
      <c r="E107" s="7">
        <v>5238.84</v>
      </c>
    </row>
    <row r="108" spans="1:5">
      <c r="A108" s="2">
        <v>44719</v>
      </c>
      <c r="B108" s="26">
        <v>44719.445532407408</v>
      </c>
      <c r="C108" s="15">
        <v>626</v>
      </c>
      <c r="D108" s="6">
        <v>4.47</v>
      </c>
      <c r="E108" s="7">
        <v>2798.22</v>
      </c>
    </row>
    <row r="109" spans="1:5">
      <c r="A109" s="2">
        <v>44719</v>
      </c>
      <c r="B109" s="26">
        <v>44719.445532407408</v>
      </c>
      <c r="C109" s="15">
        <v>1242</v>
      </c>
      <c r="D109" s="6">
        <v>4.47</v>
      </c>
      <c r="E109" s="7">
        <v>5551.74</v>
      </c>
    </row>
    <row r="110" spans="1:5">
      <c r="A110" s="2">
        <v>44719</v>
      </c>
      <c r="B110" s="26">
        <v>44719.46875</v>
      </c>
      <c r="C110" s="15">
        <v>105</v>
      </c>
      <c r="D110" s="6">
        <v>4.42</v>
      </c>
      <c r="E110" s="7">
        <v>464.09999999999997</v>
      </c>
    </row>
    <row r="111" spans="1:5">
      <c r="A111" s="2">
        <v>44719</v>
      </c>
      <c r="B111" s="26">
        <v>44719.46875</v>
      </c>
      <c r="C111" s="15">
        <v>500</v>
      </c>
      <c r="D111" s="6">
        <v>4.42</v>
      </c>
      <c r="E111" s="7">
        <v>2210</v>
      </c>
    </row>
    <row r="112" spans="1:5">
      <c r="A112" s="2">
        <v>44719</v>
      </c>
      <c r="B112" s="26">
        <v>44719.501388888886</v>
      </c>
      <c r="C112" s="15">
        <v>560</v>
      </c>
      <c r="D112" s="6">
        <v>4.38</v>
      </c>
      <c r="E112" s="7">
        <v>2452.7999999999997</v>
      </c>
    </row>
    <row r="113" spans="1:5">
      <c r="A113" s="2">
        <v>44719</v>
      </c>
      <c r="B113" s="26">
        <v>44719.501388888886</v>
      </c>
      <c r="C113" s="15">
        <v>153</v>
      </c>
      <c r="D113" s="6">
        <v>4.38</v>
      </c>
      <c r="E113" s="7">
        <v>670.14</v>
      </c>
    </row>
    <row r="114" spans="1:5">
      <c r="A114" s="2">
        <v>44719</v>
      </c>
      <c r="B114" s="26">
        <v>44719.560520833336</v>
      </c>
      <c r="C114" s="15">
        <v>622</v>
      </c>
      <c r="D114" s="6">
        <v>4.37</v>
      </c>
      <c r="E114" s="7">
        <v>2718.14</v>
      </c>
    </row>
    <row r="115" spans="1:5">
      <c r="A115" s="2">
        <v>44719</v>
      </c>
      <c r="B115" s="26">
        <v>44719.580555555556</v>
      </c>
      <c r="C115" s="15">
        <v>586</v>
      </c>
      <c r="D115" s="6">
        <v>4.37</v>
      </c>
      <c r="E115" s="7">
        <v>2560.8200000000002</v>
      </c>
    </row>
    <row r="116" spans="1:5">
      <c r="A116" s="2">
        <v>44719</v>
      </c>
      <c r="B116" s="26">
        <v>44719.591400462959</v>
      </c>
      <c r="C116" s="15">
        <v>188</v>
      </c>
      <c r="D116" s="6">
        <v>4.37</v>
      </c>
      <c r="E116" s="7">
        <v>821.56000000000006</v>
      </c>
    </row>
    <row r="117" spans="1:5">
      <c r="A117" s="2">
        <v>44719</v>
      </c>
      <c r="B117" s="26">
        <v>44719.597511574073</v>
      </c>
      <c r="C117" s="15">
        <v>218</v>
      </c>
      <c r="D117" s="6">
        <v>4.37</v>
      </c>
      <c r="E117" s="7">
        <v>952.66</v>
      </c>
    </row>
    <row r="118" spans="1:5">
      <c r="A118" s="2">
        <v>44719</v>
      </c>
      <c r="B118" s="26">
        <v>44719.60833333333</v>
      </c>
      <c r="C118" s="15">
        <v>587</v>
      </c>
      <c r="D118" s="6">
        <v>4.37</v>
      </c>
      <c r="E118" s="7">
        <v>2565.19</v>
      </c>
    </row>
    <row r="119" spans="1:5">
      <c r="A119" s="2">
        <v>44719</v>
      </c>
      <c r="B119" s="26">
        <v>44719.691331018519</v>
      </c>
      <c r="C119" s="15">
        <v>70</v>
      </c>
      <c r="D119" s="6">
        <v>4.38</v>
      </c>
      <c r="E119" s="7">
        <v>306.59999999999997</v>
      </c>
    </row>
    <row r="120" spans="1:5">
      <c r="A120" s="2">
        <v>44719</v>
      </c>
      <c r="B120" s="26">
        <v>44719.701863425929</v>
      </c>
      <c r="C120" s="15">
        <v>306</v>
      </c>
      <c r="D120" s="6">
        <v>4.3899999999999997</v>
      </c>
      <c r="E120" s="7">
        <v>1343.34</v>
      </c>
    </row>
    <row r="121" spans="1:5">
      <c r="A121" s="2">
        <v>44719</v>
      </c>
      <c r="B121" s="26">
        <v>44719.701863425929</v>
      </c>
      <c r="C121" s="15">
        <v>478</v>
      </c>
      <c r="D121" s="6">
        <v>4.3899999999999997</v>
      </c>
      <c r="E121" s="7">
        <v>2098.42</v>
      </c>
    </row>
    <row r="122" spans="1:5">
      <c r="A122" s="2">
        <v>44719</v>
      </c>
      <c r="B122" s="26">
        <v>44719.708449074074</v>
      </c>
      <c r="C122" s="15">
        <v>13</v>
      </c>
      <c r="D122" s="6">
        <v>4.4000000000000004</v>
      </c>
      <c r="E122" s="7">
        <v>57.2</v>
      </c>
    </row>
    <row r="123" spans="1:5">
      <c r="A123" s="2">
        <v>44719</v>
      </c>
      <c r="B123" s="26">
        <v>44719.713368055556</v>
      </c>
      <c r="C123" s="15">
        <v>70</v>
      </c>
      <c r="D123" s="6">
        <v>4.41</v>
      </c>
      <c r="E123" s="7">
        <v>308.7</v>
      </c>
    </row>
    <row r="124" spans="1:5">
      <c r="A124" s="2">
        <v>44719</v>
      </c>
      <c r="B124" s="26">
        <v>44719.720520833333</v>
      </c>
      <c r="C124" s="15">
        <v>40</v>
      </c>
      <c r="D124" s="6">
        <v>4.41</v>
      </c>
      <c r="E124" s="7">
        <v>176.4</v>
      </c>
    </row>
    <row r="125" spans="1:5">
      <c r="A125" s="2">
        <v>44719</v>
      </c>
      <c r="B125" s="26">
        <v>44719.720520833333</v>
      </c>
      <c r="C125" s="15">
        <v>334</v>
      </c>
      <c r="D125" s="6">
        <v>4.41</v>
      </c>
      <c r="E125" s="7">
        <v>1472.94</v>
      </c>
    </row>
    <row r="126" spans="1:5">
      <c r="A126" s="2">
        <v>44719</v>
      </c>
      <c r="B126" s="26">
        <v>44719.720520833333</v>
      </c>
      <c r="C126" s="15">
        <v>1000</v>
      </c>
      <c r="D126" s="6">
        <v>4.41</v>
      </c>
      <c r="E126" s="7">
        <v>4410</v>
      </c>
    </row>
    <row r="127" spans="1:5">
      <c r="A127" s="2">
        <v>44719</v>
      </c>
      <c r="B127" s="26">
        <v>44719.721122685187</v>
      </c>
      <c r="C127" s="15">
        <v>44</v>
      </c>
      <c r="D127" s="6">
        <v>4.41</v>
      </c>
      <c r="E127" s="7">
        <v>194.04000000000002</v>
      </c>
    </row>
    <row r="128" spans="1:5">
      <c r="A128" s="2">
        <v>44719</v>
      </c>
      <c r="B128" s="26">
        <v>44719.721122685187</v>
      </c>
      <c r="C128" s="15">
        <v>139</v>
      </c>
      <c r="D128" s="6">
        <v>4.41</v>
      </c>
      <c r="E128" s="7">
        <v>612.99</v>
      </c>
    </row>
    <row r="129" spans="1:5">
      <c r="A129" s="2">
        <v>44719</v>
      </c>
      <c r="B129" s="26">
        <v>44719.721122685187</v>
      </c>
      <c r="C129" s="15">
        <v>500</v>
      </c>
      <c r="D129" s="6">
        <v>4.41</v>
      </c>
      <c r="E129" s="7">
        <v>2205</v>
      </c>
    </row>
    <row r="130" spans="1:5">
      <c r="A130" s="2">
        <v>44719</v>
      </c>
      <c r="B130" s="26">
        <v>44719.721122685187</v>
      </c>
      <c r="C130" s="15">
        <v>475</v>
      </c>
      <c r="D130" s="6">
        <v>4.41</v>
      </c>
      <c r="E130" s="7">
        <v>2094.75</v>
      </c>
    </row>
    <row r="131" spans="1:5">
      <c r="A131" s="2">
        <v>44719</v>
      </c>
      <c r="B131" s="26">
        <v>44719.721122685187</v>
      </c>
      <c r="C131" s="15">
        <v>500</v>
      </c>
      <c r="D131" s="6">
        <v>4.41</v>
      </c>
      <c r="E131" s="7">
        <v>2205</v>
      </c>
    </row>
    <row r="132" spans="1:5">
      <c r="A132" s="2">
        <v>44719</v>
      </c>
      <c r="B132" s="26">
        <v>44719.721701388888</v>
      </c>
      <c r="C132" s="15">
        <v>300</v>
      </c>
      <c r="D132" s="6">
        <v>4.41</v>
      </c>
      <c r="E132" s="7">
        <v>1323</v>
      </c>
    </row>
    <row r="133" spans="1:5">
      <c r="A133" s="25">
        <v>44719</v>
      </c>
      <c r="B133" s="20">
        <v>44719.722916666666</v>
      </c>
      <c r="C133" s="8">
        <v>1501</v>
      </c>
      <c r="D133" s="40">
        <v>4.41</v>
      </c>
      <c r="E133" s="33">
        <v>6619.41</v>
      </c>
    </row>
    <row r="134" spans="1:5">
      <c r="A134" s="39" t="s">
        <v>23</v>
      </c>
      <c r="B134" s="29"/>
      <c r="C134" s="18">
        <f>SUM(C11:C133)</f>
        <v>54800</v>
      </c>
      <c r="D134" s="29"/>
      <c r="E134" s="28">
        <f>SUM(E11:E133)</f>
        <v>245441.20000000013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211E-2D5A-4840-8210-FCAA693699C1}">
  <sheetPr>
    <tabColor rgb="FF71DAFF"/>
  </sheetPr>
  <dimension ref="A7:F52"/>
  <sheetViews>
    <sheetView topLeftCell="A21" workbookViewId="0">
      <selection activeCell="I26" sqref="I26"/>
    </sheetView>
  </sheetViews>
  <sheetFormatPr defaultColWidth="9.140625" defaultRowHeight="12.75"/>
  <cols>
    <col min="1" max="1" width="13.42578125" style="31" customWidth="1"/>
    <col min="2" max="2" width="13.28515625" style="31" customWidth="1"/>
    <col min="3" max="3" width="2.140625" style="31" customWidth="1"/>
    <col min="4" max="4" width="18.7109375" style="31" customWidth="1"/>
    <col min="5" max="5" width="2.140625" style="31" customWidth="1"/>
    <col min="6" max="6" width="16.5703125" style="31" customWidth="1"/>
    <col min="7" max="16384" width="9.140625" style="31"/>
  </cols>
  <sheetData>
    <row r="7" spans="1:6" ht="18">
      <c r="A7" s="34" t="s">
        <v>0</v>
      </c>
    </row>
    <row r="9" spans="1:6">
      <c r="A9" s="38" t="s">
        <v>1</v>
      </c>
      <c r="B9" s="38"/>
      <c r="C9" s="38"/>
      <c r="D9" s="38"/>
      <c r="E9" s="38"/>
      <c r="F9" s="11" t="s">
        <v>7</v>
      </c>
    </row>
    <row r="10" spans="1:6">
      <c r="A10" s="38" t="s">
        <v>5</v>
      </c>
      <c r="B10" s="38"/>
      <c r="C10" s="38"/>
      <c r="D10" s="38"/>
      <c r="E10" s="38"/>
      <c r="F10" s="11" t="s">
        <v>6</v>
      </c>
    </row>
    <row r="11" spans="1:6">
      <c r="A11" s="38" t="s">
        <v>3</v>
      </c>
      <c r="B11" s="38"/>
      <c r="C11" s="38"/>
      <c r="D11" s="38"/>
      <c r="E11" s="38"/>
      <c r="F11" s="19">
        <v>4000000</v>
      </c>
    </row>
    <row r="12" spans="1:6">
      <c r="A12" s="38" t="s">
        <v>2</v>
      </c>
      <c r="B12" s="38"/>
      <c r="C12" s="38"/>
      <c r="D12" s="38"/>
      <c r="E12" s="38"/>
      <c r="F12" s="19">
        <v>3047668000</v>
      </c>
    </row>
    <row r="14" spans="1:6" ht="30">
      <c r="A14" s="27" t="s">
        <v>4</v>
      </c>
      <c r="B14" s="1" t="s">
        <v>15</v>
      </c>
      <c r="C14" s="1"/>
      <c r="D14" s="1" t="s">
        <v>9</v>
      </c>
      <c r="E14" s="1"/>
      <c r="F14" s="1" t="s">
        <v>8</v>
      </c>
    </row>
    <row r="15" spans="1:6">
      <c r="A15" s="2">
        <f>+'Nasdaq Icel. 1-7 Jun'!A11</f>
        <v>44713</v>
      </c>
      <c r="B15" s="12">
        <f>SUM('Nasdaq Icel. 1-7 Jun'!C11:C16)</f>
        <v>232454</v>
      </c>
      <c r="C15" s="12"/>
      <c r="D15" s="22">
        <f>F15/B15</f>
        <v>607.72077056105729</v>
      </c>
      <c r="E15" s="12"/>
      <c r="F15" s="16">
        <f>SUM('Nasdaq Icel. 1-7 Jun'!E11:E16)</f>
        <v>141267124</v>
      </c>
    </row>
    <row r="16" spans="1:6">
      <c r="A16" s="2">
        <f>+'Nasdaq Icel. 1-7 Jun'!A17</f>
        <v>44714</v>
      </c>
      <c r="B16" s="12">
        <f>SUM('Nasdaq Icel. 1-7 Jun'!C17:C21)</f>
        <v>245000</v>
      </c>
      <c r="C16" s="12"/>
      <c r="D16" s="22">
        <f>F16/B16</f>
        <v>609.18367346938771</v>
      </c>
      <c r="E16" s="12"/>
      <c r="F16" s="16">
        <f>SUM('Nasdaq Icel. 1-7 Jun'!E17:E21)</f>
        <v>149250000</v>
      </c>
    </row>
    <row r="17" spans="1:6">
      <c r="A17" s="2">
        <f>+'Nasdaq Icel. 1-7 Jun'!A22</f>
        <v>44715</v>
      </c>
      <c r="B17" s="12">
        <f>SUM('Nasdaq Icel. 1-7 Jun'!C22:C26)</f>
        <v>239000</v>
      </c>
      <c r="C17" s="12"/>
      <c r="D17" s="22">
        <f>F17/B17</f>
        <v>609.67364016736406</v>
      </c>
      <c r="E17" s="12"/>
      <c r="F17" s="16">
        <f>SUM('Nasdaq Icel. 1-7 Jun'!E22:E26)</f>
        <v>145712000</v>
      </c>
    </row>
    <row r="18" spans="1:6">
      <c r="A18" s="25">
        <v>44719</v>
      </c>
      <c r="B18" s="68">
        <f>SUM('Nasdaq Icel. 1-7 Jun'!C27:C31)</f>
        <v>230000</v>
      </c>
      <c r="C18" s="68"/>
      <c r="D18" s="67">
        <f>F18/B18</f>
        <v>606.17391304347825</v>
      </c>
      <c r="E18" s="68"/>
      <c r="F18" s="9">
        <f>SUM('Nasdaq Icel. 1-7 Jun'!E27:E31)</f>
        <v>139420000</v>
      </c>
    </row>
    <row r="19" spans="1:6">
      <c r="A19" s="32">
        <v>44720</v>
      </c>
      <c r="B19" s="43">
        <f>SUM('Nasdaq Icel. 8-10 Jun'!C11:C16)</f>
        <v>239000</v>
      </c>
      <c r="C19" s="43"/>
      <c r="D19" s="22">
        <f t="shared" ref="D19:D35" si="0">F19/B19</f>
        <v>606.652719665272</v>
      </c>
      <c r="E19" s="43"/>
      <c r="F19" s="54">
        <f>SUM('Nasdaq Icel. 8-10 Jun'!E11:E16)</f>
        <v>144990000</v>
      </c>
    </row>
    <row r="20" spans="1:6">
      <c r="A20" s="32">
        <v>44721</v>
      </c>
      <c r="B20" s="43">
        <f>SUM('Nasdaq Icel. 8-10 Jun'!C17:C23)</f>
        <v>232000</v>
      </c>
      <c r="C20" s="43"/>
      <c r="D20" s="22">
        <f t="shared" si="0"/>
        <v>606.11206896551721</v>
      </c>
      <c r="E20" s="43"/>
      <c r="F20" s="54">
        <f>SUM('Nasdaq Icel. 8-10 Jun'!E17:E23)</f>
        <v>140618000</v>
      </c>
    </row>
    <row r="21" spans="1:6">
      <c r="A21" s="25">
        <v>44722</v>
      </c>
      <c r="B21" s="68">
        <f>SUM('Nasdaq Icel. 8-10 Jun'!C24:C28)</f>
        <v>219500</v>
      </c>
      <c r="C21" s="68"/>
      <c r="D21" s="67">
        <f t="shared" si="0"/>
        <v>601.36674259681092</v>
      </c>
      <c r="E21" s="68"/>
      <c r="F21" s="9">
        <f>SUM('Nasdaq Icel. 8-10 Jun'!E24:E28)</f>
        <v>132000000</v>
      </c>
    </row>
    <row r="22" spans="1:6">
      <c r="A22" s="32">
        <v>44725</v>
      </c>
      <c r="B22" s="43">
        <f>SUM('Nasdaq Icel. 11-17 Jun'!C11:C17)</f>
        <v>209000</v>
      </c>
      <c r="C22" s="43"/>
      <c r="D22" s="77">
        <f t="shared" si="0"/>
        <v>589.48325358851673</v>
      </c>
      <c r="E22" s="43"/>
      <c r="F22" s="54">
        <f>SUM('Nasdaq Icel. 11-17 Jun'!E11:E17)</f>
        <v>123202000</v>
      </c>
    </row>
    <row r="23" spans="1:6">
      <c r="A23" s="32">
        <v>44726</v>
      </c>
      <c r="B23" s="43">
        <f>SUM('Nasdaq Icel. 11-17 Jun'!C18:C22)</f>
        <v>199752</v>
      </c>
      <c r="C23" s="43"/>
      <c r="D23" s="77">
        <f t="shared" si="0"/>
        <v>587.38423645320199</v>
      </c>
      <c r="E23" s="43"/>
      <c r="F23" s="54">
        <f>SUM('Nasdaq Icel. 11-17 Jun'!E18:E22)</f>
        <v>117331176</v>
      </c>
    </row>
    <row r="24" spans="1:6">
      <c r="A24" s="32">
        <v>44727</v>
      </c>
      <c r="B24" s="43">
        <f>SUM('Nasdaq Icel. 11-17 Jun'!C23:C29)</f>
        <v>194000</v>
      </c>
      <c r="C24" s="43"/>
      <c r="D24" s="77">
        <f t="shared" si="0"/>
        <v>589.53608247422676</v>
      </c>
      <c r="E24" s="43"/>
      <c r="F24" s="54">
        <f>SUM('Nasdaq Icel. 11-17 Jun'!E23:E29)</f>
        <v>114370000</v>
      </c>
    </row>
    <row r="25" spans="1:6">
      <c r="A25" s="25">
        <v>44728</v>
      </c>
      <c r="B25" s="68">
        <f>SUM('Nasdaq Icel. 11-17 Jun'!C30:C34)</f>
        <v>194000</v>
      </c>
      <c r="C25" s="68"/>
      <c r="D25" s="67">
        <f t="shared" si="0"/>
        <v>573.40206185567013</v>
      </c>
      <c r="E25" s="68"/>
      <c r="F25" s="9">
        <f>SUM('Nasdaq Icel. 11-17 Jun'!E30:E34)</f>
        <v>111240000</v>
      </c>
    </row>
    <row r="26" spans="1:6">
      <c r="A26" s="32">
        <v>44732</v>
      </c>
      <c r="B26" s="43">
        <f>SUM('Nasdaq Icel. 18-24 Jun'!C11:C16)</f>
        <v>201000</v>
      </c>
      <c r="C26" s="43"/>
      <c r="D26" s="77">
        <f t="shared" si="0"/>
        <v>567.10945273631842</v>
      </c>
      <c r="E26" s="43"/>
      <c r="F26" s="54">
        <f>SUM('Nasdaq Icel. 18-24 Jun'!E11:E16)</f>
        <v>113989000</v>
      </c>
    </row>
    <row r="27" spans="1:6">
      <c r="A27" s="32">
        <v>44733</v>
      </c>
      <c r="B27" s="43">
        <f>SUM('Nasdaq Icel. 18-24 Jun'!C17:C22)</f>
        <v>205000</v>
      </c>
      <c r="C27" s="43"/>
      <c r="D27" s="77">
        <f t="shared" si="0"/>
        <v>576.58536585365857</v>
      </c>
      <c r="E27" s="43"/>
      <c r="F27" s="54">
        <f>SUM('Nasdaq Icel. 18-24 Jun'!E17:E22)</f>
        <v>118200000</v>
      </c>
    </row>
    <row r="28" spans="1:6">
      <c r="A28" s="32">
        <v>44734</v>
      </c>
      <c r="B28" s="43">
        <f>SUM('Nasdaq Icel. 18-24 Jun'!C23:C29)</f>
        <v>220000</v>
      </c>
      <c r="C28" s="43"/>
      <c r="D28" s="77">
        <f t="shared" si="0"/>
        <v>579.22727272727275</v>
      </c>
      <c r="E28" s="43"/>
      <c r="F28" s="54">
        <f>SUM('Nasdaq Icel. 18-24 Jun'!E23:E29)</f>
        <v>127430000</v>
      </c>
    </row>
    <row r="29" spans="1:6">
      <c r="A29" s="32">
        <v>44735</v>
      </c>
      <c r="B29" s="43">
        <f>SUM('Nasdaq Icel. 18-24 Jun'!C30:C36)</f>
        <v>218000</v>
      </c>
      <c r="C29" s="43"/>
      <c r="D29" s="77">
        <f t="shared" si="0"/>
        <v>580.3119266055046</v>
      </c>
      <c r="E29" s="43"/>
      <c r="F29" s="54">
        <f>SUM('Nasdaq Icel. 18-24 Jun'!E30:E36)</f>
        <v>126508000</v>
      </c>
    </row>
    <row r="30" spans="1:6">
      <c r="A30" s="25">
        <v>44736</v>
      </c>
      <c r="B30" s="68">
        <v>0</v>
      </c>
      <c r="C30" s="68"/>
      <c r="D30" s="67"/>
      <c r="E30" s="68"/>
      <c r="F30" s="9">
        <v>0</v>
      </c>
    </row>
    <row r="31" spans="1:6">
      <c r="A31" s="32">
        <v>44739</v>
      </c>
      <c r="B31" s="43">
        <f>SUM('Nasdaq Icel. 25 Jun-1 July'!C11:C14)</f>
        <v>190000</v>
      </c>
      <c r="C31" s="43"/>
      <c r="D31" s="77">
        <f t="shared" si="0"/>
        <v>630.84210526315792</v>
      </c>
      <c r="E31" s="43"/>
      <c r="F31" s="54">
        <f>SUM('Nasdaq Icel. 25 Jun-1 July'!E11:E14)</f>
        <v>119860000</v>
      </c>
    </row>
    <row r="32" spans="1:6">
      <c r="A32" s="32">
        <v>44740</v>
      </c>
      <c r="B32" s="43">
        <f>SUM('Nasdaq Icel. 25 Jun-1 July'!C15:C19)</f>
        <v>141344</v>
      </c>
      <c r="C32" s="43"/>
      <c r="D32" s="77">
        <f t="shared" si="0"/>
        <v>638.50894272130404</v>
      </c>
      <c r="E32" s="43"/>
      <c r="F32" s="54">
        <f>SUM('Nasdaq Icel. 25 Jun-1 July'!E15:E19)</f>
        <v>90249408</v>
      </c>
    </row>
    <row r="33" spans="1:6">
      <c r="A33" s="32">
        <v>44741</v>
      </c>
      <c r="B33" s="43">
        <f>SUM('Nasdaq Icel. 25 Jun-1 July'!C20:C23)</f>
        <v>120000</v>
      </c>
      <c r="C33" s="43"/>
      <c r="D33" s="77">
        <f t="shared" si="0"/>
        <v>619.75</v>
      </c>
      <c r="E33" s="43"/>
      <c r="F33" s="54">
        <f>SUM('Nasdaq Icel. 25 Jun-1 July'!E20:E23)</f>
        <v>74370000</v>
      </c>
    </row>
    <row r="34" spans="1:6">
      <c r="A34" s="32">
        <v>44742</v>
      </c>
      <c r="B34" s="43">
        <f>SUM('Nasdaq Icel. 25 Jun-1 July'!C24:C26)</f>
        <v>100000</v>
      </c>
      <c r="C34" s="43"/>
      <c r="D34" s="77">
        <f t="shared" si="0"/>
        <v>602.29999999999995</v>
      </c>
      <c r="E34" s="43"/>
      <c r="F34" s="54">
        <f>SUM('Nasdaq Icel. 25 Jun-1 July'!E24:E26)</f>
        <v>60230000</v>
      </c>
    </row>
    <row r="35" spans="1:6">
      <c r="A35" s="32">
        <v>44743</v>
      </c>
      <c r="B35" s="43">
        <f>SUM('Nasdaq Icel. 25 Jun-1 July'!C27:C31)</f>
        <v>170950</v>
      </c>
      <c r="C35" s="43"/>
      <c r="D35" s="67">
        <f t="shared" si="0"/>
        <v>602.90054401871896</v>
      </c>
      <c r="E35" s="43"/>
      <c r="F35" s="54">
        <f>SUM('Nasdaq Icel. 25 Jun-1 July'!E27:E31)</f>
        <v>103065848</v>
      </c>
    </row>
    <row r="36" spans="1:6">
      <c r="A36" s="3" t="s">
        <v>23</v>
      </c>
      <c r="B36" s="10">
        <f>SUM(B15:B35)</f>
        <v>4000000</v>
      </c>
      <c r="C36" s="10"/>
      <c r="D36" s="98">
        <f>F36/B36</f>
        <v>598.32563900000002</v>
      </c>
      <c r="E36" s="10"/>
      <c r="F36" s="30">
        <f>SUM(F15:F35)</f>
        <v>2393302556</v>
      </c>
    </row>
    <row r="37" spans="1:6">
      <c r="A37" s="21"/>
      <c r="F37" s="16"/>
    </row>
    <row r="38" spans="1:6">
      <c r="A38" s="116" t="s">
        <v>28</v>
      </c>
    </row>
    <row r="39" spans="1:6">
      <c r="A39" s="21"/>
      <c r="F39" s="16"/>
    </row>
    <row r="40" spans="1:6">
      <c r="A40" s="21"/>
      <c r="F40" s="16"/>
    </row>
    <row r="41" spans="1:6">
      <c r="A41" s="21"/>
      <c r="F41" s="16"/>
    </row>
    <row r="42" spans="1:6">
      <c r="A42" s="21"/>
      <c r="F42" s="16"/>
    </row>
    <row r="43" spans="1:6">
      <c r="A43" s="21"/>
      <c r="F43" s="16"/>
    </row>
    <row r="44" spans="1:6">
      <c r="A44" s="21"/>
      <c r="F44" s="16"/>
    </row>
    <row r="45" spans="1:6">
      <c r="A45" s="21"/>
      <c r="F45" s="16"/>
    </row>
    <row r="46" spans="1:6">
      <c r="A46" s="21"/>
      <c r="F46" s="16"/>
    </row>
    <row r="47" spans="1:6">
      <c r="A47" s="21"/>
      <c r="F47" s="16"/>
    </row>
    <row r="48" spans="1:6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</sheetData>
  <pageMargins left="0.7" right="0.7" top="0.75" bottom="0.75" header="0.3" footer="0.3"/>
  <pageSetup paperSize="9" orientation="portrait" r:id="rId1"/>
  <ignoredErrors>
    <ignoredError sqref="B15:B29 F19 F22:F29 B31:B35 F31:F3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86BF8-DB10-4AC7-B253-0011E60287F9}">
  <sheetPr>
    <tabColor theme="9" tint="0.39997558519241921"/>
  </sheetPr>
  <dimension ref="A6:H142"/>
  <sheetViews>
    <sheetView topLeftCell="A58" workbookViewId="0">
      <selection activeCell="M64" sqref="M64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9" spans="1:5">
      <c r="A9" s="61"/>
      <c r="B9" s="61"/>
      <c r="C9" s="61"/>
      <c r="D9" s="61"/>
      <c r="E9" s="61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44788</v>
      </c>
      <c r="B11" s="126">
        <v>44788.573321759257</v>
      </c>
      <c r="C11" s="54">
        <v>156</v>
      </c>
      <c r="D11" s="120">
        <v>4</v>
      </c>
      <c r="E11" s="120">
        <v>624</v>
      </c>
    </row>
    <row r="12" spans="1:5">
      <c r="A12" s="32">
        <v>44788</v>
      </c>
      <c r="B12" s="126">
        <v>44788.61277777778</v>
      </c>
      <c r="C12" s="54">
        <v>401</v>
      </c>
      <c r="D12" s="120">
        <v>4.01</v>
      </c>
      <c r="E12" s="120">
        <v>1608.01</v>
      </c>
    </row>
    <row r="13" spans="1:5">
      <c r="A13" s="32">
        <v>44788</v>
      </c>
      <c r="B13" s="126">
        <v>44788.61277777778</v>
      </c>
      <c r="C13" s="54">
        <v>400</v>
      </c>
      <c r="D13" s="120">
        <v>4.01</v>
      </c>
      <c r="E13" s="120">
        <v>1604</v>
      </c>
    </row>
    <row r="14" spans="1:5">
      <c r="A14" s="32">
        <v>44788</v>
      </c>
      <c r="B14" s="126">
        <v>44788.61277777778</v>
      </c>
      <c r="C14" s="54">
        <v>1000</v>
      </c>
      <c r="D14" s="120">
        <v>4.01</v>
      </c>
      <c r="E14" s="120">
        <v>4010</v>
      </c>
    </row>
    <row r="15" spans="1:5">
      <c r="A15" s="32">
        <v>44788</v>
      </c>
      <c r="B15" s="126">
        <v>44788.61277777778</v>
      </c>
      <c r="C15" s="54">
        <v>444</v>
      </c>
      <c r="D15" s="120">
        <v>4.01</v>
      </c>
      <c r="E15" s="120">
        <v>1780.4399999999998</v>
      </c>
    </row>
    <row r="16" spans="1:5">
      <c r="A16" s="32">
        <v>44788</v>
      </c>
      <c r="B16" s="126">
        <v>44788.615243055552</v>
      </c>
      <c r="C16" s="54">
        <v>200</v>
      </c>
      <c r="D16" s="120">
        <v>4</v>
      </c>
      <c r="E16" s="120">
        <v>800</v>
      </c>
    </row>
    <row r="17" spans="1:5">
      <c r="A17" s="32">
        <v>44788</v>
      </c>
      <c r="B17" s="126">
        <v>44788.615243055552</v>
      </c>
      <c r="C17" s="54">
        <v>241</v>
      </c>
      <c r="D17" s="120">
        <v>4</v>
      </c>
      <c r="E17" s="120">
        <v>964</v>
      </c>
    </row>
    <row r="18" spans="1:5">
      <c r="A18" s="32">
        <v>44788</v>
      </c>
      <c r="B18" s="126">
        <v>44788.615243055552</v>
      </c>
      <c r="C18" s="54">
        <v>200</v>
      </c>
      <c r="D18" s="120">
        <v>4</v>
      </c>
      <c r="E18" s="120">
        <v>800</v>
      </c>
    </row>
    <row r="19" spans="1:5">
      <c r="A19" s="32">
        <v>44788</v>
      </c>
      <c r="B19" s="126">
        <v>44788.615254629629</v>
      </c>
      <c r="C19" s="54">
        <v>359</v>
      </c>
      <c r="D19" s="120">
        <v>4</v>
      </c>
      <c r="E19" s="120">
        <v>1436</v>
      </c>
    </row>
    <row r="20" spans="1:5">
      <c r="A20" s="32">
        <v>44788</v>
      </c>
      <c r="B20" s="126">
        <v>44788.617280092592</v>
      </c>
      <c r="C20" s="54">
        <v>367</v>
      </c>
      <c r="D20" s="120">
        <v>4</v>
      </c>
      <c r="E20" s="120">
        <v>1468</v>
      </c>
    </row>
    <row r="21" spans="1:5">
      <c r="A21" s="32">
        <v>44788</v>
      </c>
      <c r="B21" s="126">
        <v>44788.617662037039</v>
      </c>
      <c r="C21" s="54">
        <v>305</v>
      </c>
      <c r="D21" s="120">
        <v>3.99</v>
      </c>
      <c r="E21" s="120">
        <v>1216.95</v>
      </c>
    </row>
    <row r="22" spans="1:5">
      <c r="A22" s="32">
        <v>44788</v>
      </c>
      <c r="B22" s="126">
        <v>44788.656828703701</v>
      </c>
      <c r="C22" s="54">
        <v>51</v>
      </c>
      <c r="D22" s="120">
        <v>3.99</v>
      </c>
      <c r="E22" s="120">
        <v>203.49</v>
      </c>
    </row>
    <row r="23" spans="1:5">
      <c r="A23" s="32">
        <v>44788</v>
      </c>
      <c r="B23" s="126">
        <v>44788.656828703701</v>
      </c>
      <c r="C23" s="54">
        <v>117</v>
      </c>
      <c r="D23" s="120">
        <v>3.99</v>
      </c>
      <c r="E23" s="120">
        <v>466.83000000000004</v>
      </c>
    </row>
    <row r="24" spans="1:5">
      <c r="A24" s="32">
        <v>44788</v>
      </c>
      <c r="B24" s="126">
        <v>44788.697812500002</v>
      </c>
      <c r="C24" s="54">
        <v>872</v>
      </c>
      <c r="D24" s="120">
        <v>4</v>
      </c>
      <c r="E24" s="120">
        <v>3488</v>
      </c>
    </row>
    <row r="25" spans="1:5">
      <c r="A25" s="32">
        <v>44788</v>
      </c>
      <c r="B25" s="126">
        <v>44788.697824074072</v>
      </c>
      <c r="C25" s="54">
        <v>425</v>
      </c>
      <c r="D25" s="120">
        <v>4</v>
      </c>
      <c r="E25" s="120">
        <v>1700</v>
      </c>
    </row>
    <row r="26" spans="1:5">
      <c r="A26" s="32">
        <v>44788</v>
      </c>
      <c r="B26" s="126">
        <v>44788.69804398148</v>
      </c>
      <c r="C26" s="54">
        <v>31</v>
      </c>
      <c r="D26" s="120">
        <v>3.99</v>
      </c>
      <c r="E26" s="120">
        <v>123.69000000000001</v>
      </c>
    </row>
    <row r="27" spans="1:5">
      <c r="A27" s="32">
        <v>44788</v>
      </c>
      <c r="B27" s="126">
        <v>44788.69804398148</v>
      </c>
      <c r="C27" s="54">
        <v>297</v>
      </c>
      <c r="D27" s="120">
        <v>3.99</v>
      </c>
      <c r="E27" s="120">
        <v>1185.03</v>
      </c>
    </row>
    <row r="28" spans="1:5">
      <c r="A28" s="32">
        <v>44788</v>
      </c>
      <c r="B28" s="126">
        <v>44788.698148148149</v>
      </c>
      <c r="C28" s="54">
        <v>134</v>
      </c>
      <c r="D28" s="120">
        <v>3.99</v>
      </c>
      <c r="E28" s="120">
        <v>534.66000000000008</v>
      </c>
    </row>
    <row r="29" spans="1:5">
      <c r="A29" s="32">
        <v>44788</v>
      </c>
      <c r="B29" s="126">
        <v>44788.72011574074</v>
      </c>
      <c r="C29" s="54">
        <v>218</v>
      </c>
      <c r="D29" s="120">
        <v>4</v>
      </c>
      <c r="E29" s="120">
        <v>872</v>
      </c>
    </row>
    <row r="30" spans="1:5">
      <c r="A30" s="32">
        <v>44788</v>
      </c>
      <c r="B30" s="126">
        <v>44788.72011574074</v>
      </c>
      <c r="C30" s="54">
        <v>41</v>
      </c>
      <c r="D30" s="120">
        <v>4</v>
      </c>
      <c r="E30" s="120">
        <v>164</v>
      </c>
    </row>
    <row r="31" spans="1:5">
      <c r="A31" s="25">
        <v>44788</v>
      </c>
      <c r="B31" s="107">
        <v>44788.720127314817</v>
      </c>
      <c r="C31" s="9">
        <v>591</v>
      </c>
      <c r="D31" s="110">
        <v>4</v>
      </c>
      <c r="E31" s="110">
        <v>2364</v>
      </c>
    </row>
    <row r="32" spans="1:5">
      <c r="A32" s="32">
        <v>44789</v>
      </c>
      <c r="B32" s="108">
        <v>44789.427384259259</v>
      </c>
      <c r="C32" s="54">
        <v>192</v>
      </c>
      <c r="D32" s="120">
        <v>4.0199999999999996</v>
      </c>
      <c r="E32" s="120">
        <v>771.83999999999992</v>
      </c>
    </row>
    <row r="33" spans="1:8">
      <c r="A33" s="32">
        <v>44789</v>
      </c>
      <c r="B33" s="108">
        <v>44789.434803240743</v>
      </c>
      <c r="C33" s="111">
        <v>91</v>
      </c>
      <c r="D33" s="113">
        <v>4.0199999999999996</v>
      </c>
      <c r="E33" s="69">
        <v>365.81999999999994</v>
      </c>
    </row>
    <row r="34" spans="1:8">
      <c r="A34" s="32">
        <v>44789</v>
      </c>
      <c r="B34" s="108">
        <v>44789.511064814818</v>
      </c>
      <c r="C34" s="111">
        <v>62</v>
      </c>
      <c r="D34" s="113">
        <v>4.0199999999999996</v>
      </c>
      <c r="E34" s="69">
        <v>249.23999999999998</v>
      </c>
    </row>
    <row r="35" spans="1:8">
      <c r="A35" s="32">
        <v>44789</v>
      </c>
      <c r="B35" s="108">
        <v>44789.618750000001</v>
      </c>
      <c r="C35" s="111">
        <v>100</v>
      </c>
      <c r="D35" s="113">
        <v>4.03</v>
      </c>
      <c r="E35" s="69">
        <v>403</v>
      </c>
    </row>
    <row r="36" spans="1:8">
      <c r="A36" s="32">
        <v>44789</v>
      </c>
      <c r="B36" s="108">
        <v>44789.618750000001</v>
      </c>
      <c r="C36" s="111">
        <v>113</v>
      </c>
      <c r="D36" s="113">
        <v>4.03</v>
      </c>
      <c r="E36" s="69">
        <v>455.39000000000004</v>
      </c>
    </row>
    <row r="37" spans="1:8">
      <c r="A37" s="32">
        <v>44789</v>
      </c>
      <c r="B37" s="108">
        <v>44789.621562499997</v>
      </c>
      <c r="C37" s="111">
        <v>178</v>
      </c>
      <c r="D37" s="113">
        <v>4.03</v>
      </c>
      <c r="E37" s="69">
        <v>717.34</v>
      </c>
    </row>
    <row r="38" spans="1:8">
      <c r="A38" s="32">
        <v>44789</v>
      </c>
      <c r="B38" s="108">
        <v>44789.624872685185</v>
      </c>
      <c r="C38" s="111">
        <v>2455</v>
      </c>
      <c r="D38" s="113">
        <v>4.0199999999999996</v>
      </c>
      <c r="E38" s="69">
        <v>9869.0999999999985</v>
      </c>
    </row>
    <row r="39" spans="1:8">
      <c r="A39" s="32">
        <v>44789</v>
      </c>
      <c r="B39" s="108">
        <v>44789.624872685185</v>
      </c>
      <c r="C39" s="111">
        <v>426</v>
      </c>
      <c r="D39" s="113">
        <v>4.0199999999999996</v>
      </c>
      <c r="E39" s="69">
        <v>1712.5199999999998</v>
      </c>
    </row>
    <row r="40" spans="1:8">
      <c r="A40" s="32">
        <v>44789</v>
      </c>
      <c r="B40" s="108">
        <v>44789.633206018516</v>
      </c>
      <c r="C40" s="111">
        <v>377</v>
      </c>
      <c r="D40" s="113">
        <v>4.0199999999999996</v>
      </c>
      <c r="E40" s="69">
        <v>1515.5399999999997</v>
      </c>
    </row>
    <row r="41" spans="1:8">
      <c r="A41" s="32">
        <v>44789</v>
      </c>
      <c r="B41" s="108">
        <v>44789.633229166669</v>
      </c>
      <c r="C41" s="111">
        <v>344</v>
      </c>
      <c r="D41" s="113">
        <v>4</v>
      </c>
      <c r="E41" s="69">
        <v>1376</v>
      </c>
      <c r="H41" s="26"/>
    </row>
    <row r="42" spans="1:8">
      <c r="A42" s="32">
        <v>44789</v>
      </c>
      <c r="B42" s="108">
        <v>44789.639467592591</v>
      </c>
      <c r="C42" s="111">
        <v>196</v>
      </c>
      <c r="D42" s="113">
        <v>4.01</v>
      </c>
      <c r="E42" s="69">
        <v>785.95999999999992</v>
      </c>
      <c r="H42" s="26"/>
    </row>
    <row r="43" spans="1:8">
      <c r="A43" s="32">
        <v>44789</v>
      </c>
      <c r="B43" s="108">
        <v>44789.639467592591</v>
      </c>
      <c r="C43" s="111">
        <v>171</v>
      </c>
      <c r="D43" s="113">
        <v>4.01</v>
      </c>
      <c r="E43" s="69">
        <v>685.70999999999992</v>
      </c>
      <c r="H43" s="26"/>
    </row>
    <row r="44" spans="1:8">
      <c r="A44" s="32">
        <v>44789</v>
      </c>
      <c r="B44" s="108">
        <v>44789.679351851853</v>
      </c>
      <c r="C44" s="111">
        <v>333</v>
      </c>
      <c r="D44" s="113">
        <v>4.01</v>
      </c>
      <c r="E44" s="69">
        <v>1335.33</v>
      </c>
      <c r="H44" s="26"/>
    </row>
    <row r="45" spans="1:8">
      <c r="A45" s="32">
        <v>44789</v>
      </c>
      <c r="B45" s="108">
        <v>44789.679351851853</v>
      </c>
      <c r="C45" s="111">
        <v>267</v>
      </c>
      <c r="D45" s="113">
        <v>4.01</v>
      </c>
      <c r="E45" s="69">
        <v>1070.6699999999998</v>
      </c>
      <c r="H45" s="26"/>
    </row>
    <row r="46" spans="1:8">
      <c r="A46" s="32">
        <v>44789</v>
      </c>
      <c r="B46" s="108">
        <v>44789.679351851853</v>
      </c>
      <c r="C46" s="111">
        <v>400</v>
      </c>
      <c r="D46" s="113">
        <v>4.01</v>
      </c>
      <c r="E46" s="69">
        <v>1604</v>
      </c>
      <c r="H46" s="26"/>
    </row>
    <row r="47" spans="1:8">
      <c r="A47" s="32">
        <v>44789</v>
      </c>
      <c r="B47" s="108">
        <v>44789.679571759261</v>
      </c>
      <c r="C47" s="111">
        <v>92</v>
      </c>
      <c r="D47" s="113">
        <v>4.01</v>
      </c>
      <c r="E47" s="69">
        <v>368.91999999999996</v>
      </c>
      <c r="H47" s="26"/>
    </row>
    <row r="48" spans="1:8">
      <c r="A48" s="25">
        <v>44789</v>
      </c>
      <c r="B48" s="107">
        <v>44789.705335648148</v>
      </c>
      <c r="C48" s="112">
        <v>1003</v>
      </c>
      <c r="D48" s="114">
        <v>4.03</v>
      </c>
      <c r="E48" s="53">
        <v>4042.09</v>
      </c>
      <c r="H48" s="26"/>
    </row>
    <row r="49" spans="1:8">
      <c r="A49" s="32">
        <v>44790</v>
      </c>
      <c r="B49" s="108">
        <v>44790.670925925922</v>
      </c>
      <c r="C49" s="111">
        <v>498</v>
      </c>
      <c r="D49" s="113">
        <v>4.07</v>
      </c>
      <c r="E49" s="69">
        <v>2026.8600000000001</v>
      </c>
      <c r="H49" s="26"/>
    </row>
    <row r="50" spans="1:8">
      <c r="A50" s="32">
        <v>44790</v>
      </c>
      <c r="B50" s="108">
        <v>44790.670925925922</v>
      </c>
      <c r="C50" s="111">
        <v>784</v>
      </c>
      <c r="D50" s="113">
        <v>4.07</v>
      </c>
      <c r="E50" s="69">
        <v>3190.88</v>
      </c>
      <c r="H50" s="26"/>
    </row>
    <row r="51" spans="1:8">
      <c r="A51" s="32">
        <v>44790</v>
      </c>
      <c r="B51" s="108">
        <v>44790.65415509259</v>
      </c>
      <c r="C51" s="111">
        <v>444</v>
      </c>
      <c r="D51" s="113">
        <v>4.07</v>
      </c>
      <c r="E51" s="69">
        <v>1807.0800000000002</v>
      </c>
      <c r="H51" s="26"/>
    </row>
    <row r="52" spans="1:8">
      <c r="A52" s="32">
        <v>44790</v>
      </c>
      <c r="B52" s="108">
        <v>44790.550312500003</v>
      </c>
      <c r="C52" s="111">
        <v>389</v>
      </c>
      <c r="D52" s="113">
        <v>3.97</v>
      </c>
      <c r="E52" s="69">
        <v>1544.3300000000002</v>
      </c>
      <c r="H52" s="26"/>
    </row>
    <row r="53" spans="1:8">
      <c r="A53" s="32">
        <v>44790</v>
      </c>
      <c r="B53" s="108">
        <v>44790.549803240741</v>
      </c>
      <c r="C53" s="111">
        <v>12</v>
      </c>
      <c r="D53" s="113">
        <v>4</v>
      </c>
      <c r="E53" s="69">
        <v>48</v>
      </c>
      <c r="H53" s="26"/>
    </row>
    <row r="54" spans="1:8">
      <c r="A54" s="32">
        <v>44790</v>
      </c>
      <c r="B54" s="108">
        <v>44790.549803240741</v>
      </c>
      <c r="C54" s="111">
        <v>1780</v>
      </c>
      <c r="D54" s="113">
        <v>4</v>
      </c>
      <c r="E54" s="69">
        <v>7120</v>
      </c>
      <c r="H54" s="26"/>
    </row>
    <row r="55" spans="1:8">
      <c r="A55" s="32">
        <v>44790</v>
      </c>
      <c r="B55" s="108">
        <v>44790.530405092592</v>
      </c>
      <c r="C55" s="111">
        <v>415</v>
      </c>
      <c r="D55" s="113">
        <v>3.98</v>
      </c>
      <c r="E55" s="69">
        <v>1651.7</v>
      </c>
      <c r="H55" s="26"/>
    </row>
    <row r="56" spans="1:8">
      <c r="A56" s="32">
        <v>44790</v>
      </c>
      <c r="B56" s="108">
        <v>44790.530405092592</v>
      </c>
      <c r="C56" s="111">
        <v>311</v>
      </c>
      <c r="D56" s="113">
        <v>3.98</v>
      </c>
      <c r="E56" s="69">
        <v>1237.78</v>
      </c>
      <c r="H56" s="26"/>
    </row>
    <row r="57" spans="1:8">
      <c r="A57" s="32">
        <v>44790</v>
      </c>
      <c r="B57" s="108">
        <v>44790.530405092592</v>
      </c>
      <c r="C57" s="111">
        <v>66</v>
      </c>
      <c r="D57" s="113">
        <v>3.98</v>
      </c>
      <c r="E57" s="69">
        <v>262.68</v>
      </c>
      <c r="H57" s="26"/>
    </row>
    <row r="58" spans="1:8">
      <c r="A58" s="32">
        <v>44790</v>
      </c>
      <c r="B58" s="108">
        <v>44790.487025462964</v>
      </c>
      <c r="C58" s="111">
        <v>119</v>
      </c>
      <c r="D58" s="113">
        <v>4</v>
      </c>
      <c r="E58" s="69">
        <v>476</v>
      </c>
      <c r="H58" s="26"/>
    </row>
    <row r="59" spans="1:8">
      <c r="A59" s="32">
        <v>44790</v>
      </c>
      <c r="B59" s="108">
        <v>44790.487025462964</v>
      </c>
      <c r="C59" s="111">
        <v>1035</v>
      </c>
      <c r="D59" s="113">
        <v>4</v>
      </c>
      <c r="E59" s="69">
        <v>4140</v>
      </c>
      <c r="H59" s="26"/>
    </row>
    <row r="60" spans="1:8">
      <c r="A60" s="32">
        <v>44790</v>
      </c>
      <c r="B60" s="108">
        <v>44790.487025462964</v>
      </c>
      <c r="C60" s="111">
        <v>346</v>
      </c>
      <c r="D60" s="113">
        <v>4</v>
      </c>
      <c r="E60" s="69">
        <v>1384</v>
      </c>
      <c r="H60" s="26"/>
    </row>
    <row r="61" spans="1:8">
      <c r="A61" s="32">
        <v>44790</v>
      </c>
      <c r="B61" s="108">
        <v>44790.484039351853</v>
      </c>
      <c r="C61" s="111">
        <v>419</v>
      </c>
      <c r="D61" s="113">
        <v>4</v>
      </c>
      <c r="E61" s="69">
        <v>1676</v>
      </c>
      <c r="H61" s="26"/>
    </row>
    <row r="62" spans="1:8">
      <c r="A62" s="32">
        <v>44790</v>
      </c>
      <c r="B62" s="108">
        <v>44790.484039351853</v>
      </c>
      <c r="C62" s="111">
        <v>32</v>
      </c>
      <c r="D62" s="113">
        <v>4</v>
      </c>
      <c r="E62" s="69">
        <v>128</v>
      </c>
      <c r="H62" s="26"/>
    </row>
    <row r="63" spans="1:8">
      <c r="A63" s="25">
        <v>44790</v>
      </c>
      <c r="B63" s="107">
        <v>44790.483171296299</v>
      </c>
      <c r="C63" s="112">
        <v>350</v>
      </c>
      <c r="D63" s="114">
        <v>4</v>
      </c>
      <c r="E63" s="53">
        <v>1400</v>
      </c>
      <c r="H63" s="26"/>
    </row>
    <row r="64" spans="1:8">
      <c r="A64" s="32">
        <v>44791</v>
      </c>
      <c r="B64" s="108">
        <v>44791.429398148146</v>
      </c>
      <c r="C64" s="111">
        <v>61</v>
      </c>
      <c r="D64" s="113">
        <v>4.04</v>
      </c>
      <c r="E64" s="69">
        <v>246.44</v>
      </c>
      <c r="H64" s="26"/>
    </row>
    <row r="65" spans="1:8">
      <c r="A65" s="32">
        <v>44791</v>
      </c>
      <c r="B65" s="108">
        <v>44791.478506944448</v>
      </c>
      <c r="C65" s="111">
        <v>2000</v>
      </c>
      <c r="D65" s="113">
        <v>4.0599999999999996</v>
      </c>
      <c r="E65" s="69">
        <v>8119.9999999999991</v>
      </c>
      <c r="H65" s="26"/>
    </row>
    <row r="66" spans="1:8">
      <c r="A66" s="32">
        <v>44791</v>
      </c>
      <c r="B66" s="108">
        <v>44791.510335648149</v>
      </c>
      <c r="C66" s="111">
        <v>42</v>
      </c>
      <c r="D66" s="113">
        <v>4.07</v>
      </c>
      <c r="E66" s="69">
        <v>170.94</v>
      </c>
      <c r="H66" s="26"/>
    </row>
    <row r="67" spans="1:8">
      <c r="A67" s="32">
        <v>44791</v>
      </c>
      <c r="B67" s="108">
        <v>44791.562175925923</v>
      </c>
      <c r="C67" s="111">
        <v>478</v>
      </c>
      <c r="D67" s="113">
        <v>4.13</v>
      </c>
      <c r="E67" s="69">
        <v>1974.1399999999999</v>
      </c>
      <c r="H67" s="26"/>
    </row>
    <row r="68" spans="1:8">
      <c r="A68" s="32">
        <v>44791</v>
      </c>
      <c r="B68" s="108">
        <v>44791.562175925923</v>
      </c>
      <c r="C68" s="111">
        <v>1619</v>
      </c>
      <c r="D68" s="113">
        <v>4.13</v>
      </c>
      <c r="E68" s="69">
        <v>6686.47</v>
      </c>
    </row>
    <row r="69" spans="1:8">
      <c r="A69" s="32">
        <v>44791</v>
      </c>
      <c r="B69" s="108">
        <v>44791.562175925923</v>
      </c>
      <c r="C69" s="111">
        <v>487</v>
      </c>
      <c r="D69" s="113">
        <v>4.13</v>
      </c>
      <c r="E69" s="69">
        <v>2011.31</v>
      </c>
    </row>
    <row r="70" spans="1:8">
      <c r="A70" s="32">
        <v>44791</v>
      </c>
      <c r="B70" s="108">
        <v>44791.589745370373</v>
      </c>
      <c r="C70" s="111">
        <v>575</v>
      </c>
      <c r="D70" s="113">
        <v>4.1399999999999997</v>
      </c>
      <c r="E70" s="69">
        <v>2380.5</v>
      </c>
    </row>
    <row r="71" spans="1:8">
      <c r="A71" s="32">
        <v>44791</v>
      </c>
      <c r="B71" s="108">
        <v>44791.622118055559</v>
      </c>
      <c r="C71" s="111">
        <v>476</v>
      </c>
      <c r="D71" s="113">
        <v>4.13</v>
      </c>
      <c r="E71" s="69">
        <v>1965.8799999999999</v>
      </c>
    </row>
    <row r="72" spans="1:8">
      <c r="A72" s="25">
        <v>44791</v>
      </c>
      <c r="B72" s="107">
        <v>44791.65828703704</v>
      </c>
      <c r="C72" s="112">
        <v>1862</v>
      </c>
      <c r="D72" s="114">
        <v>4.12</v>
      </c>
      <c r="E72" s="53">
        <v>7671.4400000000005</v>
      </c>
    </row>
    <row r="73" spans="1:8">
      <c r="A73" s="32">
        <v>44792</v>
      </c>
      <c r="B73" s="108">
        <v>44792.457118055558</v>
      </c>
      <c r="C73" s="111">
        <v>537</v>
      </c>
      <c r="D73" s="113">
        <v>4.0599999999999996</v>
      </c>
      <c r="E73" s="69">
        <v>2180.2199999999998</v>
      </c>
    </row>
    <row r="74" spans="1:8">
      <c r="A74" s="32">
        <v>44792</v>
      </c>
      <c r="B74" s="108">
        <v>44792.470462962963</v>
      </c>
      <c r="C74" s="111">
        <v>301</v>
      </c>
      <c r="D74" s="113">
        <v>4.05</v>
      </c>
      <c r="E74" s="69">
        <v>1219.05</v>
      </c>
    </row>
    <row r="75" spans="1:8">
      <c r="A75" s="32">
        <v>44792</v>
      </c>
      <c r="B75" s="108">
        <v>44792.470462962963</v>
      </c>
      <c r="C75" s="111">
        <v>593</v>
      </c>
      <c r="D75" s="113">
        <v>4.05</v>
      </c>
      <c r="E75" s="69">
        <v>2401.65</v>
      </c>
    </row>
    <row r="76" spans="1:8">
      <c r="A76" s="32">
        <v>44792</v>
      </c>
      <c r="B76" s="108">
        <v>44792.565266203703</v>
      </c>
      <c r="C76" s="111">
        <v>165</v>
      </c>
      <c r="D76" s="113">
        <v>4.05</v>
      </c>
      <c r="E76" s="69">
        <v>668.25</v>
      </c>
    </row>
    <row r="77" spans="1:8">
      <c r="A77" s="32">
        <v>44792</v>
      </c>
      <c r="B77" s="108">
        <v>44792.565266203703</v>
      </c>
      <c r="C77" s="111">
        <v>313</v>
      </c>
      <c r="D77" s="113">
        <v>4.05</v>
      </c>
      <c r="E77" s="69">
        <v>1267.6499999999999</v>
      </c>
    </row>
    <row r="78" spans="1:8">
      <c r="A78" s="32">
        <v>44792</v>
      </c>
      <c r="B78" s="108">
        <v>44792.565266203703</v>
      </c>
      <c r="C78" s="111">
        <v>163</v>
      </c>
      <c r="D78" s="113">
        <v>4.05</v>
      </c>
      <c r="E78" s="69">
        <v>660.15</v>
      </c>
    </row>
    <row r="79" spans="1:8">
      <c r="A79" s="32">
        <v>44792</v>
      </c>
      <c r="B79" s="108">
        <v>44792.565266203703</v>
      </c>
      <c r="C79" s="111">
        <v>400</v>
      </c>
      <c r="D79" s="113">
        <v>4.05</v>
      </c>
      <c r="E79" s="69">
        <v>1620</v>
      </c>
    </row>
    <row r="80" spans="1:8">
      <c r="A80" s="32">
        <v>44792</v>
      </c>
      <c r="B80" s="108">
        <v>44792.574594907404</v>
      </c>
      <c r="C80" s="111">
        <v>513</v>
      </c>
      <c r="D80" s="113">
        <v>4.05</v>
      </c>
      <c r="E80" s="69">
        <v>2077.65</v>
      </c>
    </row>
    <row r="81" spans="1:5">
      <c r="A81" s="32">
        <v>44792</v>
      </c>
      <c r="B81" s="108">
        <v>44792.574594907404</v>
      </c>
      <c r="C81" s="111">
        <v>83</v>
      </c>
      <c r="D81" s="113">
        <v>4.05</v>
      </c>
      <c r="E81" s="69">
        <v>336.15</v>
      </c>
    </row>
    <row r="82" spans="1:5">
      <c r="A82" s="32">
        <v>44792</v>
      </c>
      <c r="B82" s="108">
        <v>44792.618090277778</v>
      </c>
      <c r="C82" s="111">
        <v>570</v>
      </c>
      <c r="D82" s="113">
        <v>4</v>
      </c>
      <c r="E82" s="69">
        <v>2280</v>
      </c>
    </row>
    <row r="83" spans="1:5">
      <c r="A83" s="32">
        <v>44792</v>
      </c>
      <c r="B83" s="108">
        <v>44792.668692129628</v>
      </c>
      <c r="C83" s="111">
        <v>477</v>
      </c>
      <c r="D83" s="113">
        <v>3.99</v>
      </c>
      <c r="E83" s="69">
        <v>1903.23</v>
      </c>
    </row>
    <row r="84" spans="1:5">
      <c r="A84" s="32">
        <v>44792</v>
      </c>
      <c r="B84" s="108">
        <v>44792.668692129628</v>
      </c>
      <c r="C84" s="111">
        <v>183</v>
      </c>
      <c r="D84" s="113">
        <v>3.99</v>
      </c>
      <c r="E84" s="69">
        <v>730.17000000000007</v>
      </c>
    </row>
    <row r="85" spans="1:5">
      <c r="A85" s="32">
        <v>44792</v>
      </c>
      <c r="B85" s="108">
        <v>44792.67019675926</v>
      </c>
      <c r="C85" s="111">
        <v>136</v>
      </c>
      <c r="D85" s="113">
        <v>3.99</v>
      </c>
      <c r="E85" s="69">
        <v>542.64</v>
      </c>
    </row>
    <row r="86" spans="1:5">
      <c r="A86" s="32">
        <v>44792</v>
      </c>
      <c r="B86" s="108">
        <v>44792.67019675926</v>
      </c>
      <c r="C86" s="111">
        <v>258</v>
      </c>
      <c r="D86" s="113">
        <v>3.99</v>
      </c>
      <c r="E86" s="69">
        <v>1029.42</v>
      </c>
    </row>
    <row r="87" spans="1:5">
      <c r="A87" s="32">
        <v>44792</v>
      </c>
      <c r="B87" s="108">
        <v>44792.682997685188</v>
      </c>
      <c r="C87" s="111">
        <v>2</v>
      </c>
      <c r="D87" s="113">
        <v>3.99</v>
      </c>
      <c r="E87" s="69">
        <v>7.98</v>
      </c>
    </row>
    <row r="88" spans="1:5">
      <c r="A88" s="32">
        <v>44792</v>
      </c>
      <c r="B88" s="108">
        <v>44792.689236111109</v>
      </c>
      <c r="C88" s="111">
        <v>2</v>
      </c>
      <c r="D88" s="113">
        <v>3.99</v>
      </c>
      <c r="E88" s="69">
        <v>7.98</v>
      </c>
    </row>
    <row r="89" spans="1:5">
      <c r="A89" s="32">
        <v>44792</v>
      </c>
      <c r="B89" s="108">
        <v>44792.693692129629</v>
      </c>
      <c r="C89" s="111">
        <v>2</v>
      </c>
      <c r="D89" s="113">
        <v>3.99</v>
      </c>
      <c r="E89" s="69">
        <v>7.98</v>
      </c>
    </row>
    <row r="90" spans="1:5">
      <c r="A90" s="25">
        <v>44792</v>
      </c>
      <c r="B90" s="107">
        <v>44792.695879629631</v>
      </c>
      <c r="C90" s="112">
        <v>2702</v>
      </c>
      <c r="D90" s="114">
        <v>4</v>
      </c>
      <c r="E90" s="53">
        <v>10808</v>
      </c>
    </row>
    <row r="91" spans="1:5">
      <c r="A91" s="74" t="s">
        <v>23</v>
      </c>
      <c r="B91" s="99"/>
      <c r="C91" s="100">
        <f>SUM(C11:C90)</f>
        <v>35650</v>
      </c>
      <c r="D91" s="101"/>
      <c r="E91" s="102">
        <f>SUM(E11:E90)</f>
        <v>143810.17000000004</v>
      </c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47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32"/>
      <c r="B110" s="47"/>
      <c r="C110" s="48"/>
      <c r="D110" s="49"/>
      <c r="E110" s="50"/>
    </row>
    <row r="111" spans="1:5">
      <c r="A111" s="32"/>
      <c r="B111" s="47"/>
      <c r="C111" s="48"/>
      <c r="D111" s="49"/>
      <c r="E111" s="50"/>
    </row>
    <row r="112" spans="1:5">
      <c r="A112" s="32"/>
      <c r="B112" s="47"/>
      <c r="C112" s="48"/>
      <c r="D112" s="49"/>
      <c r="E112" s="50"/>
    </row>
    <row r="113" spans="1:5">
      <c r="A113" s="32"/>
      <c r="B113" s="47"/>
      <c r="C113" s="48"/>
      <c r="D113" s="49"/>
      <c r="E113" s="50"/>
    </row>
    <row r="114" spans="1:5">
      <c r="A114" s="32"/>
      <c r="B114" s="47"/>
      <c r="C114" s="48"/>
      <c r="D114" s="49"/>
      <c r="E114" s="50"/>
    </row>
    <row r="115" spans="1:5">
      <c r="A115" s="32"/>
      <c r="B115" s="47"/>
      <c r="C115" s="48"/>
      <c r="D115" s="49"/>
      <c r="E115" s="50"/>
    </row>
    <row r="116" spans="1:5">
      <c r="A116" s="32"/>
      <c r="B116" s="47"/>
      <c r="C116" s="48"/>
      <c r="D116" s="49"/>
      <c r="E116" s="50"/>
    </row>
    <row r="117" spans="1:5">
      <c r="A117" s="32"/>
      <c r="B117" s="47"/>
      <c r="C117" s="48"/>
      <c r="D117" s="49"/>
      <c r="E117" s="50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"/>
      <c r="B133" s="26"/>
      <c r="C133" s="15"/>
      <c r="D133" s="6"/>
      <c r="E133" s="7"/>
    </row>
    <row r="134" spans="1:5">
      <c r="A134" s="2"/>
      <c r="B134" s="26"/>
      <c r="C134" s="15"/>
      <c r="D134" s="6"/>
      <c r="E134" s="7"/>
    </row>
    <row r="135" spans="1:5">
      <c r="A135" s="2"/>
      <c r="B135" s="26"/>
      <c r="C135" s="15"/>
      <c r="D135" s="6"/>
      <c r="E135" s="7"/>
    </row>
    <row r="136" spans="1:5">
      <c r="A136" s="2"/>
      <c r="B136" s="26"/>
      <c r="C136" s="15"/>
      <c r="D136" s="6"/>
      <c r="E136" s="7"/>
    </row>
    <row r="137" spans="1:5">
      <c r="A137" s="2"/>
      <c r="B137" s="26"/>
      <c r="C137" s="15"/>
      <c r="D137" s="6"/>
      <c r="E137" s="7"/>
    </row>
    <row r="138" spans="1:5">
      <c r="A138" s="2"/>
      <c r="B138" s="26"/>
      <c r="C138" s="15"/>
      <c r="D138" s="6"/>
      <c r="E138" s="7"/>
    </row>
    <row r="139" spans="1:5">
      <c r="A139" s="2"/>
      <c r="B139" s="26"/>
      <c r="C139" s="15"/>
      <c r="D139" s="6"/>
      <c r="E139" s="7"/>
    </row>
    <row r="140" spans="1:5">
      <c r="A140" s="2"/>
      <c r="B140" s="26"/>
      <c r="C140" s="15"/>
      <c r="D140" s="6"/>
      <c r="E140" s="7"/>
    </row>
    <row r="141" spans="1:5">
      <c r="A141" s="25"/>
      <c r="B141" s="20"/>
      <c r="C141" s="8"/>
      <c r="D141" s="40"/>
      <c r="E141" s="33"/>
    </row>
    <row r="142" spans="1:5">
      <c r="A142" s="39"/>
      <c r="B142" s="29"/>
      <c r="C142" s="18"/>
      <c r="D142" s="29"/>
      <c r="E142" s="2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585C-4556-4808-91E1-C608CDA64FB7}">
  <sheetPr>
    <tabColor theme="9" tint="0.39997558519241921"/>
  </sheetPr>
  <dimension ref="A6:H171"/>
  <sheetViews>
    <sheetView topLeftCell="A99" workbookViewId="0">
      <selection activeCell="C121" sqref="C121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9" spans="1:5">
      <c r="A9" s="61"/>
      <c r="B9" s="61"/>
      <c r="C9" s="61"/>
      <c r="D9" s="61"/>
      <c r="E9" s="61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44781</v>
      </c>
      <c r="B11" s="126">
        <v>44781.378784722219</v>
      </c>
      <c r="C11" s="54">
        <v>19</v>
      </c>
      <c r="D11" s="120">
        <v>4.25</v>
      </c>
      <c r="E11" s="120">
        <v>80.75</v>
      </c>
    </row>
    <row r="12" spans="1:5">
      <c r="A12" s="32">
        <v>44781</v>
      </c>
      <c r="B12" s="126">
        <v>44781.412372685183</v>
      </c>
      <c r="C12" s="54">
        <v>20</v>
      </c>
      <c r="D12" s="120">
        <v>4.2300000000000004</v>
      </c>
      <c r="E12" s="120">
        <v>84.600000000000009</v>
      </c>
    </row>
    <row r="13" spans="1:5">
      <c r="A13" s="32">
        <v>44781</v>
      </c>
      <c r="B13" s="126">
        <v>44781.438310185185</v>
      </c>
      <c r="C13" s="54">
        <v>308</v>
      </c>
      <c r="D13" s="120">
        <v>4.25</v>
      </c>
      <c r="E13" s="120">
        <v>1309</v>
      </c>
    </row>
    <row r="14" spans="1:5">
      <c r="A14" s="32">
        <v>44781</v>
      </c>
      <c r="B14" s="126">
        <v>44781.438900462963</v>
      </c>
      <c r="C14" s="54">
        <v>9</v>
      </c>
      <c r="D14" s="120">
        <v>4.25</v>
      </c>
      <c r="E14" s="120">
        <v>38.25</v>
      </c>
    </row>
    <row r="15" spans="1:5">
      <c r="A15" s="32">
        <v>44781</v>
      </c>
      <c r="B15" s="126">
        <v>44781.464525462965</v>
      </c>
      <c r="C15" s="54">
        <v>186</v>
      </c>
      <c r="D15" s="120">
        <v>4.25</v>
      </c>
      <c r="E15" s="120">
        <v>790.5</v>
      </c>
    </row>
    <row r="16" spans="1:5">
      <c r="A16" s="32">
        <v>44781</v>
      </c>
      <c r="B16" s="126">
        <v>44781.464525462965</v>
      </c>
      <c r="C16" s="54">
        <v>1062</v>
      </c>
      <c r="D16" s="120">
        <v>4.25</v>
      </c>
      <c r="E16" s="120">
        <v>4513.5</v>
      </c>
    </row>
    <row r="17" spans="1:5">
      <c r="A17" s="32">
        <v>44781</v>
      </c>
      <c r="B17" s="126">
        <v>44781.512858796297</v>
      </c>
      <c r="C17" s="54">
        <v>399</v>
      </c>
      <c r="D17" s="120">
        <v>4.25</v>
      </c>
      <c r="E17" s="120">
        <v>1695.75</v>
      </c>
    </row>
    <row r="18" spans="1:5">
      <c r="A18" s="32">
        <v>44781</v>
      </c>
      <c r="B18" s="126">
        <v>44781.54210648148</v>
      </c>
      <c r="C18" s="54">
        <v>167</v>
      </c>
      <c r="D18" s="120">
        <v>4.25</v>
      </c>
      <c r="E18" s="120">
        <v>709.75</v>
      </c>
    </row>
    <row r="19" spans="1:5">
      <c r="A19" s="32">
        <v>44781</v>
      </c>
      <c r="B19" s="126">
        <v>44781.54210648148</v>
      </c>
      <c r="C19" s="54">
        <v>400</v>
      </c>
      <c r="D19" s="120">
        <v>4.25</v>
      </c>
      <c r="E19" s="120">
        <v>1700</v>
      </c>
    </row>
    <row r="20" spans="1:5">
      <c r="A20" s="32">
        <v>44781</v>
      </c>
      <c r="B20" s="126">
        <v>44781.58520833333</v>
      </c>
      <c r="C20" s="54">
        <v>525</v>
      </c>
      <c r="D20" s="120">
        <v>4.26</v>
      </c>
      <c r="E20" s="120">
        <v>2236.5</v>
      </c>
    </row>
    <row r="21" spans="1:5">
      <c r="A21" s="32">
        <v>44781</v>
      </c>
      <c r="B21" s="126">
        <v>44781.621932870374</v>
      </c>
      <c r="C21" s="54">
        <v>12</v>
      </c>
      <c r="D21" s="120">
        <v>4.26</v>
      </c>
      <c r="E21" s="120">
        <v>51.12</v>
      </c>
    </row>
    <row r="22" spans="1:5">
      <c r="A22" s="32">
        <v>44781</v>
      </c>
      <c r="B22" s="126">
        <v>44781.621932870374</v>
      </c>
      <c r="C22" s="54">
        <v>456</v>
      </c>
      <c r="D22" s="120">
        <v>4.26</v>
      </c>
      <c r="E22" s="120">
        <v>1942.56</v>
      </c>
    </row>
    <row r="23" spans="1:5">
      <c r="A23" s="32">
        <v>44781</v>
      </c>
      <c r="B23" s="126">
        <v>44781.621932870374</v>
      </c>
      <c r="C23" s="54">
        <v>169</v>
      </c>
      <c r="D23" s="120">
        <v>4.26</v>
      </c>
      <c r="E23" s="120">
        <v>719.93999999999994</v>
      </c>
    </row>
    <row r="24" spans="1:5">
      <c r="A24" s="32">
        <v>44781</v>
      </c>
      <c r="B24" s="126">
        <v>44781.656944444447</v>
      </c>
      <c r="C24" s="54">
        <v>231</v>
      </c>
      <c r="D24" s="120">
        <v>4.26</v>
      </c>
      <c r="E24" s="120">
        <v>984.06</v>
      </c>
    </row>
    <row r="25" spans="1:5">
      <c r="A25" s="32">
        <v>44781</v>
      </c>
      <c r="B25" s="126">
        <v>44781.656944444447</v>
      </c>
      <c r="C25" s="54">
        <v>307</v>
      </c>
      <c r="D25" s="120">
        <v>4.26</v>
      </c>
      <c r="E25" s="120">
        <v>1307.82</v>
      </c>
    </row>
    <row r="26" spans="1:5">
      <c r="A26" s="32">
        <v>44781</v>
      </c>
      <c r="B26" s="126">
        <v>44781.681319444448</v>
      </c>
      <c r="C26" s="54">
        <v>531</v>
      </c>
      <c r="D26" s="120">
        <v>4.26</v>
      </c>
      <c r="E26" s="120">
        <v>2262.06</v>
      </c>
    </row>
    <row r="27" spans="1:5">
      <c r="A27" s="32">
        <v>44781</v>
      </c>
      <c r="B27" s="126">
        <v>44781.706099537034</v>
      </c>
      <c r="C27" s="54">
        <v>30</v>
      </c>
      <c r="D27" s="120">
        <v>4.26</v>
      </c>
      <c r="E27" s="120">
        <v>127.8</v>
      </c>
    </row>
    <row r="28" spans="1:5">
      <c r="A28" s="32">
        <v>44781</v>
      </c>
      <c r="B28" s="126">
        <v>44781.706099537034</v>
      </c>
      <c r="C28" s="54">
        <v>388</v>
      </c>
      <c r="D28" s="120">
        <v>4.26</v>
      </c>
      <c r="E28" s="120">
        <v>1652.8799999999999</v>
      </c>
    </row>
    <row r="29" spans="1:5">
      <c r="A29" s="32">
        <v>44781</v>
      </c>
      <c r="B29" s="126">
        <v>44781.706099537034</v>
      </c>
      <c r="C29" s="54">
        <v>375</v>
      </c>
      <c r="D29" s="120">
        <v>4.26</v>
      </c>
      <c r="E29" s="120">
        <v>1597.5</v>
      </c>
    </row>
    <row r="30" spans="1:5">
      <c r="A30" s="25">
        <v>44781</v>
      </c>
      <c r="B30" s="125">
        <v>44781.713842592595</v>
      </c>
      <c r="C30" s="9">
        <v>206</v>
      </c>
      <c r="D30" s="110">
        <v>4.2699999999999996</v>
      </c>
      <c r="E30" s="110">
        <v>879.61999999999989</v>
      </c>
    </row>
    <row r="31" spans="1:5">
      <c r="A31" s="32">
        <v>44782</v>
      </c>
      <c r="B31" s="108">
        <v>44782.379942129628</v>
      </c>
      <c r="C31" s="54">
        <v>361</v>
      </c>
      <c r="D31" s="120">
        <v>4.26</v>
      </c>
      <c r="E31" s="120">
        <v>1537.86</v>
      </c>
    </row>
    <row r="32" spans="1:5">
      <c r="A32" s="32">
        <v>44782</v>
      </c>
      <c r="B32" s="108">
        <v>44782.409803240742</v>
      </c>
      <c r="C32" s="54">
        <v>309</v>
      </c>
      <c r="D32" s="120">
        <v>4.26</v>
      </c>
      <c r="E32" s="120">
        <v>1316.34</v>
      </c>
    </row>
    <row r="33" spans="1:8">
      <c r="A33" s="32">
        <v>44782</v>
      </c>
      <c r="B33" s="108">
        <v>44782.409803240742</v>
      </c>
      <c r="C33" s="111">
        <v>91</v>
      </c>
      <c r="D33" s="113">
        <v>4.26</v>
      </c>
      <c r="E33" s="69">
        <v>387.65999999999997</v>
      </c>
    </row>
    <row r="34" spans="1:8">
      <c r="A34" s="32">
        <v>44782</v>
      </c>
      <c r="B34" s="108">
        <v>44782.409803240742</v>
      </c>
      <c r="C34" s="111">
        <v>280</v>
      </c>
      <c r="D34" s="113">
        <v>4.26</v>
      </c>
      <c r="E34" s="69">
        <v>1192.8</v>
      </c>
    </row>
    <row r="35" spans="1:8">
      <c r="A35" s="32">
        <v>44782</v>
      </c>
      <c r="B35" s="108">
        <v>44782.582789351851</v>
      </c>
      <c r="C35" s="111">
        <v>373</v>
      </c>
      <c r="D35" s="113">
        <v>4.2300000000000004</v>
      </c>
      <c r="E35" s="69">
        <v>1577.7900000000002</v>
      </c>
    </row>
    <row r="36" spans="1:8">
      <c r="A36" s="32">
        <v>44782</v>
      </c>
      <c r="B36" s="108">
        <v>44782.582789351851</v>
      </c>
      <c r="C36" s="111">
        <v>31</v>
      </c>
      <c r="D36" s="113">
        <v>4.2300000000000004</v>
      </c>
      <c r="E36" s="69">
        <v>131.13000000000002</v>
      </c>
    </row>
    <row r="37" spans="1:8">
      <c r="A37" s="32">
        <v>44782</v>
      </c>
      <c r="B37" s="108">
        <v>44782.606412037036</v>
      </c>
      <c r="C37" s="111">
        <v>470</v>
      </c>
      <c r="D37" s="113">
        <v>4.22</v>
      </c>
      <c r="E37" s="69">
        <v>1983.3999999999999</v>
      </c>
    </row>
    <row r="38" spans="1:8">
      <c r="A38" s="32">
        <v>44782</v>
      </c>
      <c r="B38" s="108">
        <v>44782.606423611112</v>
      </c>
      <c r="C38" s="111">
        <v>397</v>
      </c>
      <c r="D38" s="113">
        <v>4.22</v>
      </c>
      <c r="E38" s="69">
        <v>1675.34</v>
      </c>
    </row>
    <row r="39" spans="1:8">
      <c r="A39" s="32">
        <v>44782</v>
      </c>
      <c r="B39" s="108">
        <v>44782.606435185182</v>
      </c>
      <c r="C39" s="111">
        <v>378</v>
      </c>
      <c r="D39" s="113">
        <v>4.22</v>
      </c>
      <c r="E39" s="69">
        <v>1595.1599999999999</v>
      </c>
    </row>
    <row r="40" spans="1:8">
      <c r="A40" s="32">
        <v>44782</v>
      </c>
      <c r="B40" s="108">
        <v>44782.630046296297</v>
      </c>
      <c r="C40" s="111">
        <v>2</v>
      </c>
      <c r="D40" s="113">
        <v>4.22</v>
      </c>
      <c r="E40" s="69">
        <v>8.44</v>
      </c>
    </row>
    <row r="41" spans="1:8">
      <c r="A41" s="32">
        <v>44782</v>
      </c>
      <c r="B41" s="108">
        <v>44782.703483796293</v>
      </c>
      <c r="C41" s="111">
        <v>12</v>
      </c>
      <c r="D41" s="113">
        <v>4.2300000000000004</v>
      </c>
      <c r="E41" s="69">
        <v>50.760000000000005</v>
      </c>
      <c r="H41" s="26"/>
    </row>
    <row r="42" spans="1:8">
      <c r="A42" s="32">
        <v>44782</v>
      </c>
      <c r="B42" s="108">
        <v>44782.703483796293</v>
      </c>
      <c r="C42" s="111">
        <v>159</v>
      </c>
      <c r="D42" s="113">
        <v>4.2300000000000004</v>
      </c>
      <c r="E42" s="69">
        <v>672.57</v>
      </c>
      <c r="H42" s="26"/>
    </row>
    <row r="43" spans="1:8">
      <c r="A43" s="32">
        <v>44782</v>
      </c>
      <c r="B43" s="108">
        <v>44782.706342592595</v>
      </c>
      <c r="C43" s="111">
        <v>152</v>
      </c>
      <c r="D43" s="113">
        <v>4.2300000000000004</v>
      </c>
      <c r="E43" s="69">
        <v>642.96</v>
      </c>
      <c r="H43" s="26"/>
    </row>
    <row r="44" spans="1:8">
      <c r="A44" s="32">
        <v>44782</v>
      </c>
      <c r="B44" s="108">
        <v>44782.706342592595</v>
      </c>
      <c r="C44" s="111">
        <v>829</v>
      </c>
      <c r="D44" s="113">
        <v>4.2300000000000004</v>
      </c>
      <c r="E44" s="69">
        <v>3506.6700000000005</v>
      </c>
      <c r="H44" s="26"/>
    </row>
    <row r="45" spans="1:8">
      <c r="A45" s="32">
        <v>44782</v>
      </c>
      <c r="B45" s="108">
        <v>44782.706342592595</v>
      </c>
      <c r="C45" s="111">
        <v>392</v>
      </c>
      <c r="D45" s="113">
        <v>4.2300000000000004</v>
      </c>
      <c r="E45" s="69">
        <v>1658.16</v>
      </c>
      <c r="H45" s="26"/>
    </row>
    <row r="46" spans="1:8">
      <c r="A46" s="32">
        <v>44782</v>
      </c>
      <c r="B46" s="108">
        <v>44782.706342592595</v>
      </c>
      <c r="C46" s="111">
        <v>401</v>
      </c>
      <c r="D46" s="113">
        <v>4.2300000000000004</v>
      </c>
      <c r="E46" s="69">
        <v>1696.2300000000002</v>
      </c>
      <c r="H46" s="26"/>
    </row>
    <row r="47" spans="1:8">
      <c r="A47" s="32">
        <v>44782</v>
      </c>
      <c r="B47" s="108">
        <v>44782.706342592595</v>
      </c>
      <c r="C47" s="111">
        <v>396</v>
      </c>
      <c r="D47" s="113">
        <v>4.2300000000000004</v>
      </c>
      <c r="E47" s="69">
        <v>1675.0800000000002</v>
      </c>
      <c r="H47" s="26"/>
    </row>
    <row r="48" spans="1:8">
      <c r="A48" s="32">
        <v>44782</v>
      </c>
      <c r="B48" s="108">
        <v>44782.706354166665</v>
      </c>
      <c r="C48" s="111">
        <v>252</v>
      </c>
      <c r="D48" s="113">
        <v>4.2300000000000004</v>
      </c>
      <c r="E48" s="69">
        <v>1065.96</v>
      </c>
      <c r="H48" s="26"/>
    </row>
    <row r="49" spans="1:8">
      <c r="A49" s="32">
        <v>44782</v>
      </c>
      <c r="B49" s="108">
        <v>44782.706608796296</v>
      </c>
      <c r="C49" s="111">
        <v>150</v>
      </c>
      <c r="D49" s="113">
        <v>4.2300000000000004</v>
      </c>
      <c r="E49" s="69">
        <v>634.50000000000011</v>
      </c>
      <c r="H49" s="26"/>
    </row>
    <row r="50" spans="1:8">
      <c r="A50" s="25">
        <v>44782</v>
      </c>
      <c r="B50" s="107">
        <v>44782.706620370373</v>
      </c>
      <c r="C50" s="112">
        <v>315</v>
      </c>
      <c r="D50" s="114">
        <v>4.2300000000000004</v>
      </c>
      <c r="E50" s="53">
        <v>1332.45</v>
      </c>
      <c r="H50" s="26"/>
    </row>
    <row r="51" spans="1:8">
      <c r="A51" s="32">
        <v>44783</v>
      </c>
      <c r="B51" s="108">
        <v>44783.454502314817</v>
      </c>
      <c r="C51" s="111">
        <v>100</v>
      </c>
      <c r="D51" s="113">
        <v>4.22</v>
      </c>
      <c r="E51" s="69">
        <v>422</v>
      </c>
      <c r="H51" s="26"/>
    </row>
    <row r="52" spans="1:8">
      <c r="A52" s="32">
        <v>44783</v>
      </c>
      <c r="B52" s="108">
        <v>44783.486898148149</v>
      </c>
      <c r="C52" s="111">
        <v>25</v>
      </c>
      <c r="D52" s="113">
        <v>4.22</v>
      </c>
      <c r="E52" s="69">
        <v>105.5</v>
      </c>
      <c r="H52" s="26"/>
    </row>
    <row r="53" spans="1:8">
      <c r="A53" s="32">
        <v>44783</v>
      </c>
      <c r="B53" s="108">
        <v>44783.542719907404</v>
      </c>
      <c r="C53" s="111">
        <v>230</v>
      </c>
      <c r="D53" s="113">
        <v>4.22</v>
      </c>
      <c r="E53" s="69">
        <v>970.59999999999991</v>
      </c>
      <c r="H53" s="26"/>
    </row>
    <row r="54" spans="1:8">
      <c r="A54" s="32">
        <v>44783</v>
      </c>
      <c r="B54" s="108">
        <v>44783.54378472222</v>
      </c>
      <c r="C54" s="111">
        <v>20</v>
      </c>
      <c r="D54" s="113">
        <v>4.22</v>
      </c>
      <c r="E54" s="69">
        <v>84.399999999999991</v>
      </c>
      <c r="H54" s="26"/>
    </row>
    <row r="55" spans="1:8">
      <c r="A55" s="32">
        <v>44783</v>
      </c>
      <c r="B55" s="108">
        <v>44783.546932870369</v>
      </c>
      <c r="C55" s="111">
        <v>33</v>
      </c>
      <c r="D55" s="113">
        <v>4.22</v>
      </c>
      <c r="E55" s="69">
        <v>139.26</v>
      </c>
      <c r="H55" s="26"/>
    </row>
    <row r="56" spans="1:8">
      <c r="A56" s="32">
        <v>44783</v>
      </c>
      <c r="B56" s="108">
        <v>44783.550127314818</v>
      </c>
      <c r="C56" s="111">
        <v>149</v>
      </c>
      <c r="D56" s="113">
        <v>4.21</v>
      </c>
      <c r="E56" s="69">
        <v>627.29</v>
      </c>
      <c r="H56" s="26"/>
    </row>
    <row r="57" spans="1:8">
      <c r="A57" s="32">
        <v>44783</v>
      </c>
      <c r="B57" s="108">
        <v>44783.580787037034</v>
      </c>
      <c r="C57" s="111">
        <v>37</v>
      </c>
      <c r="D57" s="113">
        <v>4.2300000000000004</v>
      </c>
      <c r="E57" s="69">
        <v>156.51000000000002</v>
      </c>
      <c r="H57" s="26"/>
    </row>
    <row r="58" spans="1:8">
      <c r="A58" s="32">
        <v>44783</v>
      </c>
      <c r="B58" s="108">
        <v>44783.580787037034</v>
      </c>
      <c r="C58" s="111">
        <v>496</v>
      </c>
      <c r="D58" s="113">
        <v>4.2300000000000004</v>
      </c>
      <c r="E58" s="69">
        <v>2098.0800000000004</v>
      </c>
      <c r="H58" s="26"/>
    </row>
    <row r="59" spans="1:8">
      <c r="A59" s="32">
        <v>44783</v>
      </c>
      <c r="B59" s="108">
        <v>44783.580787037034</v>
      </c>
      <c r="C59" s="111">
        <v>2</v>
      </c>
      <c r="D59" s="113">
        <v>4.2300000000000004</v>
      </c>
      <c r="E59" s="69">
        <v>8.4600000000000009</v>
      </c>
      <c r="H59" s="26"/>
    </row>
    <row r="60" spans="1:8">
      <c r="A60" s="32">
        <v>44783</v>
      </c>
      <c r="B60" s="108">
        <v>44783.610023148147</v>
      </c>
      <c r="C60" s="111">
        <v>222</v>
      </c>
      <c r="D60" s="113">
        <v>4.2300000000000004</v>
      </c>
      <c r="E60" s="69">
        <v>939.06000000000006</v>
      </c>
      <c r="H60" s="26"/>
    </row>
    <row r="61" spans="1:8">
      <c r="A61" s="32">
        <v>44783</v>
      </c>
      <c r="B61" s="108">
        <v>44783.610023148147</v>
      </c>
      <c r="C61" s="111">
        <v>400</v>
      </c>
      <c r="D61" s="113">
        <v>4.2300000000000004</v>
      </c>
      <c r="E61" s="69">
        <v>1692.0000000000002</v>
      </c>
      <c r="H61" s="26"/>
    </row>
    <row r="62" spans="1:8">
      <c r="A62" s="32">
        <v>44783</v>
      </c>
      <c r="B62" s="108">
        <v>44783.610023148147</v>
      </c>
      <c r="C62" s="111">
        <v>1465</v>
      </c>
      <c r="D62" s="113">
        <v>4.2300000000000004</v>
      </c>
      <c r="E62" s="69">
        <v>6196.9500000000007</v>
      </c>
      <c r="H62" s="26"/>
    </row>
    <row r="63" spans="1:8">
      <c r="A63" s="32">
        <v>44783</v>
      </c>
      <c r="B63" s="108">
        <v>44783.610023148147</v>
      </c>
      <c r="C63" s="111">
        <v>382</v>
      </c>
      <c r="D63" s="113">
        <v>4.2300000000000004</v>
      </c>
      <c r="E63" s="69">
        <v>1615.8600000000001</v>
      </c>
      <c r="H63" s="26"/>
    </row>
    <row r="64" spans="1:8">
      <c r="A64" s="32">
        <v>44783</v>
      </c>
      <c r="B64" s="108">
        <v>44783.610023148147</v>
      </c>
      <c r="C64" s="111">
        <v>370</v>
      </c>
      <c r="D64" s="113">
        <v>4.2300000000000004</v>
      </c>
      <c r="E64" s="69">
        <v>1565.1000000000001</v>
      </c>
      <c r="H64" s="26"/>
    </row>
    <row r="65" spans="1:8">
      <c r="A65" s="32">
        <v>44783</v>
      </c>
      <c r="B65" s="108">
        <v>44783.613541666666</v>
      </c>
      <c r="C65" s="111">
        <v>353</v>
      </c>
      <c r="D65" s="113">
        <v>4.22</v>
      </c>
      <c r="E65" s="69">
        <v>1489.6599999999999</v>
      </c>
      <c r="H65" s="26"/>
    </row>
    <row r="66" spans="1:8">
      <c r="A66" s="32">
        <v>44783</v>
      </c>
      <c r="B66" s="108">
        <v>44783.61515046296</v>
      </c>
      <c r="C66" s="111">
        <v>389</v>
      </c>
      <c r="D66" s="113">
        <v>4.21</v>
      </c>
      <c r="E66" s="69">
        <v>1637.69</v>
      </c>
      <c r="H66" s="26"/>
    </row>
    <row r="67" spans="1:8">
      <c r="A67" s="32">
        <v>44783</v>
      </c>
      <c r="B67" s="108">
        <v>44783.671284722222</v>
      </c>
      <c r="C67" s="111">
        <v>373</v>
      </c>
      <c r="D67" s="113">
        <v>4.2</v>
      </c>
      <c r="E67" s="69">
        <v>1566.6000000000001</v>
      </c>
      <c r="H67" s="26"/>
    </row>
    <row r="68" spans="1:8">
      <c r="A68" s="32">
        <v>44783</v>
      </c>
      <c r="B68" s="108">
        <v>44783.671331018515</v>
      </c>
      <c r="C68" s="111">
        <v>82</v>
      </c>
      <c r="D68" s="113">
        <v>4.1900000000000004</v>
      </c>
      <c r="E68" s="69">
        <v>343.58000000000004</v>
      </c>
    </row>
    <row r="69" spans="1:8">
      <c r="A69" s="32">
        <v>44783</v>
      </c>
      <c r="B69" s="108">
        <v>44783.671331018515</v>
      </c>
      <c r="C69" s="111">
        <v>149</v>
      </c>
      <c r="D69" s="113">
        <v>4.1900000000000004</v>
      </c>
      <c r="E69" s="69">
        <v>624.31000000000006</v>
      </c>
    </row>
    <row r="70" spans="1:8">
      <c r="A70" s="32">
        <v>44783</v>
      </c>
      <c r="B70" s="108">
        <v>44783.692800925928</v>
      </c>
      <c r="C70" s="111">
        <v>2</v>
      </c>
      <c r="D70" s="113">
        <v>4.1500000000000004</v>
      </c>
      <c r="E70" s="69">
        <v>8.3000000000000007</v>
      </c>
    </row>
    <row r="71" spans="1:8">
      <c r="A71" s="32">
        <v>44783</v>
      </c>
      <c r="B71" s="108">
        <v>44783.702581018515</v>
      </c>
      <c r="C71" s="111">
        <v>2</v>
      </c>
      <c r="D71" s="113">
        <v>4.1500000000000004</v>
      </c>
      <c r="E71" s="69">
        <v>8.3000000000000007</v>
      </c>
    </row>
    <row r="72" spans="1:8">
      <c r="A72" s="25">
        <v>44783</v>
      </c>
      <c r="B72" s="107">
        <v>44783.704918981479</v>
      </c>
      <c r="C72" s="112">
        <v>219</v>
      </c>
      <c r="D72" s="114">
        <v>4.18</v>
      </c>
      <c r="E72" s="53">
        <v>915.42</v>
      </c>
    </row>
    <row r="73" spans="1:8">
      <c r="A73" s="32">
        <v>44784</v>
      </c>
      <c r="B73" s="108">
        <v>44784.380474537036</v>
      </c>
      <c r="C73" s="111">
        <v>51</v>
      </c>
      <c r="D73" s="113">
        <v>4.21</v>
      </c>
      <c r="E73" s="69">
        <v>214.71</v>
      </c>
    </row>
    <row r="74" spans="1:8">
      <c r="A74" s="32">
        <v>44784</v>
      </c>
      <c r="B74" s="108">
        <v>44784.380474537036</v>
      </c>
      <c r="C74" s="111">
        <v>500</v>
      </c>
      <c r="D74" s="113">
        <v>4.21</v>
      </c>
      <c r="E74" s="69">
        <v>2105</v>
      </c>
    </row>
    <row r="75" spans="1:8">
      <c r="A75" s="32">
        <v>44784</v>
      </c>
      <c r="B75" s="108">
        <v>44784.412905092591</v>
      </c>
      <c r="C75" s="111">
        <v>403</v>
      </c>
      <c r="D75" s="113">
        <v>4.26</v>
      </c>
      <c r="E75" s="69">
        <v>1716.78</v>
      </c>
    </row>
    <row r="76" spans="1:8">
      <c r="A76" s="32">
        <v>44784</v>
      </c>
      <c r="B76" s="108">
        <v>44784.429247685184</v>
      </c>
      <c r="C76" s="111">
        <v>38</v>
      </c>
      <c r="D76" s="113">
        <v>4.1399999999999997</v>
      </c>
      <c r="E76" s="69">
        <v>157.32</v>
      </c>
    </row>
    <row r="77" spans="1:8">
      <c r="A77" s="32">
        <v>44784</v>
      </c>
      <c r="B77" s="108">
        <v>44784.438020833331</v>
      </c>
      <c r="C77" s="111">
        <v>501</v>
      </c>
      <c r="D77" s="113">
        <v>4.13</v>
      </c>
      <c r="E77" s="69">
        <v>2069.13</v>
      </c>
    </row>
    <row r="78" spans="1:8">
      <c r="A78" s="32">
        <v>44784</v>
      </c>
      <c r="B78" s="108">
        <v>44784.438773148147</v>
      </c>
      <c r="C78" s="111">
        <v>417</v>
      </c>
      <c r="D78" s="113">
        <v>4.13</v>
      </c>
      <c r="E78" s="69">
        <v>1722.21</v>
      </c>
    </row>
    <row r="79" spans="1:8">
      <c r="A79" s="32">
        <v>44784</v>
      </c>
      <c r="B79" s="108">
        <v>44784.438773148147</v>
      </c>
      <c r="C79" s="111">
        <v>398</v>
      </c>
      <c r="D79" s="113">
        <v>4.13</v>
      </c>
      <c r="E79" s="69">
        <v>1643.74</v>
      </c>
    </row>
    <row r="80" spans="1:8">
      <c r="A80" s="32">
        <v>44784</v>
      </c>
      <c r="B80" s="108">
        <v>44784.439849537041</v>
      </c>
      <c r="C80" s="111">
        <v>6</v>
      </c>
      <c r="D80" s="113">
        <v>4.13</v>
      </c>
      <c r="E80" s="69">
        <v>24.78</v>
      </c>
    </row>
    <row r="81" spans="1:5">
      <c r="A81" s="32">
        <v>44784</v>
      </c>
      <c r="B81" s="108">
        <v>44784.440497685187</v>
      </c>
      <c r="C81" s="111">
        <v>428</v>
      </c>
      <c r="D81" s="113">
        <v>4.1100000000000003</v>
      </c>
      <c r="E81" s="69">
        <v>1759.0800000000002</v>
      </c>
    </row>
    <row r="82" spans="1:5">
      <c r="A82" s="32">
        <v>44784</v>
      </c>
      <c r="B82" s="108">
        <v>44784.449560185189</v>
      </c>
      <c r="C82" s="111">
        <v>589</v>
      </c>
      <c r="D82" s="113">
        <v>4.1399999999999997</v>
      </c>
      <c r="E82" s="69">
        <v>2438.46</v>
      </c>
    </row>
    <row r="83" spans="1:5">
      <c r="A83" s="32">
        <v>44784</v>
      </c>
      <c r="B83" s="108">
        <v>44784.639131944445</v>
      </c>
      <c r="C83" s="111">
        <v>153</v>
      </c>
      <c r="D83" s="113">
        <v>4.0599999999999996</v>
      </c>
      <c r="E83" s="69">
        <v>621.17999999999995</v>
      </c>
    </row>
    <row r="84" spans="1:5">
      <c r="A84" s="32">
        <v>44784</v>
      </c>
      <c r="B84" s="108">
        <v>44784.641527777778</v>
      </c>
      <c r="C84" s="111">
        <v>230</v>
      </c>
      <c r="D84" s="113">
        <v>4.05</v>
      </c>
      <c r="E84" s="69">
        <v>931.5</v>
      </c>
    </row>
    <row r="85" spans="1:5">
      <c r="A85" s="32">
        <v>44784</v>
      </c>
      <c r="B85" s="108">
        <v>44784.666979166665</v>
      </c>
      <c r="C85" s="111">
        <v>2</v>
      </c>
      <c r="D85" s="113">
        <v>4.08</v>
      </c>
      <c r="E85" s="69">
        <v>8.16</v>
      </c>
    </row>
    <row r="86" spans="1:5">
      <c r="A86" s="32">
        <v>44784</v>
      </c>
      <c r="B86" s="108">
        <v>44784.666979166665</v>
      </c>
      <c r="C86" s="111">
        <v>215</v>
      </c>
      <c r="D86" s="113">
        <v>4.08</v>
      </c>
      <c r="E86" s="69">
        <v>877.2</v>
      </c>
    </row>
    <row r="87" spans="1:5">
      <c r="A87" s="32">
        <v>44784</v>
      </c>
      <c r="B87" s="108">
        <v>44784.666979166665</v>
      </c>
      <c r="C87" s="111">
        <v>2</v>
      </c>
      <c r="D87" s="113">
        <v>4.08</v>
      </c>
      <c r="E87" s="69">
        <v>8.16</v>
      </c>
    </row>
    <row r="88" spans="1:5">
      <c r="A88" s="32">
        <v>44784</v>
      </c>
      <c r="B88" s="108">
        <v>44784.666979166665</v>
      </c>
      <c r="C88" s="111">
        <v>143</v>
      </c>
      <c r="D88" s="113">
        <v>4.08</v>
      </c>
      <c r="E88" s="69">
        <v>583.44000000000005</v>
      </c>
    </row>
    <row r="89" spans="1:5">
      <c r="A89" s="32">
        <v>44784</v>
      </c>
      <c r="B89" s="108">
        <v>44784.667557870373</v>
      </c>
      <c r="C89" s="111">
        <v>2</v>
      </c>
      <c r="D89" s="113">
        <v>4.08</v>
      </c>
      <c r="E89" s="69">
        <v>8.16</v>
      </c>
    </row>
    <row r="90" spans="1:5">
      <c r="A90" s="32">
        <v>44784</v>
      </c>
      <c r="B90" s="108">
        <v>44784.667557870373</v>
      </c>
      <c r="C90" s="111">
        <v>306</v>
      </c>
      <c r="D90" s="113">
        <v>4.08</v>
      </c>
      <c r="E90" s="69">
        <v>1248.48</v>
      </c>
    </row>
    <row r="91" spans="1:5">
      <c r="A91" s="32">
        <v>44784</v>
      </c>
      <c r="B91" s="108">
        <v>44784.678229166668</v>
      </c>
      <c r="C91" s="111">
        <v>6</v>
      </c>
      <c r="D91" s="113">
        <v>4.08</v>
      </c>
      <c r="E91" s="69">
        <v>24.48</v>
      </c>
    </row>
    <row r="92" spans="1:5">
      <c r="A92" s="32">
        <v>44784</v>
      </c>
      <c r="B92" s="108">
        <v>44784.678229166668</v>
      </c>
      <c r="C92" s="111">
        <v>322</v>
      </c>
      <c r="D92" s="113">
        <v>4.08</v>
      </c>
      <c r="E92" s="69">
        <v>1313.76</v>
      </c>
    </row>
    <row r="93" spans="1:5">
      <c r="A93" s="32">
        <v>44784</v>
      </c>
      <c r="B93" s="108">
        <v>44784.700428240743</v>
      </c>
      <c r="C93" s="111">
        <v>275</v>
      </c>
      <c r="D93" s="113">
        <v>4.0599999999999996</v>
      </c>
      <c r="E93" s="69">
        <v>1116.5</v>
      </c>
    </row>
    <row r="94" spans="1:5">
      <c r="A94" s="25">
        <v>44784</v>
      </c>
      <c r="B94" s="107">
        <v>44784.700439814813</v>
      </c>
      <c r="C94" s="112">
        <v>113</v>
      </c>
      <c r="D94" s="114">
        <v>4.0599999999999996</v>
      </c>
      <c r="E94" s="53">
        <v>458.78</v>
      </c>
    </row>
    <row r="95" spans="1:5">
      <c r="A95" s="32">
        <v>44785</v>
      </c>
      <c r="B95" s="108">
        <v>44785.441932870373</v>
      </c>
      <c r="C95" s="111">
        <v>399</v>
      </c>
      <c r="D95" s="113">
        <v>4.0599999999999996</v>
      </c>
      <c r="E95" s="69">
        <v>1619.9399999999998</v>
      </c>
    </row>
    <row r="96" spans="1:5">
      <c r="A96" s="32">
        <v>44785</v>
      </c>
      <c r="B96" s="108">
        <v>44785.441967592589</v>
      </c>
      <c r="C96" s="111">
        <v>119</v>
      </c>
      <c r="D96" s="113">
        <v>4.04</v>
      </c>
      <c r="E96" s="69">
        <v>480.76</v>
      </c>
    </row>
    <row r="97" spans="1:5">
      <c r="A97" s="32">
        <v>44785</v>
      </c>
      <c r="B97" s="108">
        <v>44785.484131944446</v>
      </c>
      <c r="C97" s="111">
        <v>450</v>
      </c>
      <c r="D97" s="113">
        <v>4.09</v>
      </c>
      <c r="E97" s="69">
        <v>1840.5</v>
      </c>
    </row>
    <row r="98" spans="1:5">
      <c r="A98" s="32">
        <v>44785</v>
      </c>
      <c r="B98" s="108">
        <v>44785.484143518515</v>
      </c>
      <c r="C98" s="111">
        <v>141</v>
      </c>
      <c r="D98" s="113">
        <v>4.09</v>
      </c>
      <c r="E98" s="69">
        <v>576.68999999999994</v>
      </c>
    </row>
    <row r="99" spans="1:5">
      <c r="A99" s="32">
        <v>44785</v>
      </c>
      <c r="B99" s="108">
        <v>44785.484143518515</v>
      </c>
      <c r="C99" s="111">
        <v>129</v>
      </c>
      <c r="D99" s="113">
        <v>4.09</v>
      </c>
      <c r="E99" s="69">
        <v>527.61</v>
      </c>
    </row>
    <row r="100" spans="1:5">
      <c r="A100" s="32">
        <v>44785</v>
      </c>
      <c r="B100" s="108">
        <v>44785.484189814815</v>
      </c>
      <c r="C100" s="111">
        <v>400</v>
      </c>
      <c r="D100" s="113">
        <v>4.09</v>
      </c>
      <c r="E100" s="69">
        <v>1636</v>
      </c>
    </row>
    <row r="101" spans="1:5">
      <c r="A101" s="32">
        <v>44785</v>
      </c>
      <c r="B101" s="108">
        <v>44785.484189814815</v>
      </c>
      <c r="C101" s="111">
        <v>418</v>
      </c>
      <c r="D101" s="113">
        <v>4.09</v>
      </c>
      <c r="E101" s="69">
        <v>1709.62</v>
      </c>
    </row>
    <row r="102" spans="1:5">
      <c r="A102" s="32">
        <v>44785</v>
      </c>
      <c r="B102" s="108">
        <v>44785.484189814815</v>
      </c>
      <c r="C102" s="111">
        <v>85</v>
      </c>
      <c r="D102" s="113">
        <v>4.09</v>
      </c>
      <c r="E102" s="69">
        <v>347.65</v>
      </c>
    </row>
    <row r="103" spans="1:5">
      <c r="A103" s="32">
        <v>44785</v>
      </c>
      <c r="B103" s="108">
        <v>44785.484189814815</v>
      </c>
      <c r="C103" s="111">
        <v>362</v>
      </c>
      <c r="D103" s="113">
        <v>4.09</v>
      </c>
      <c r="E103" s="69">
        <v>1480.58</v>
      </c>
    </row>
    <row r="104" spans="1:5">
      <c r="A104" s="32">
        <v>44785</v>
      </c>
      <c r="B104" s="108">
        <v>44785.484189814815</v>
      </c>
      <c r="C104" s="111">
        <v>415</v>
      </c>
      <c r="D104" s="113">
        <v>4.09</v>
      </c>
      <c r="E104" s="69">
        <v>1697.35</v>
      </c>
    </row>
    <row r="105" spans="1:5">
      <c r="A105" s="32">
        <v>44785</v>
      </c>
      <c r="B105" s="108">
        <v>44785.484201388892</v>
      </c>
      <c r="C105" s="111">
        <v>60</v>
      </c>
      <c r="D105" s="113">
        <v>4.05</v>
      </c>
      <c r="E105" s="69">
        <v>243</v>
      </c>
    </row>
    <row r="106" spans="1:5">
      <c r="A106" s="32">
        <v>44785</v>
      </c>
      <c r="B106" s="108">
        <v>44785.484201388892</v>
      </c>
      <c r="C106" s="111">
        <v>400</v>
      </c>
      <c r="D106" s="113">
        <v>4.09</v>
      </c>
      <c r="E106" s="69">
        <v>1636</v>
      </c>
    </row>
    <row r="107" spans="1:5">
      <c r="A107" s="32">
        <v>44785</v>
      </c>
      <c r="B107" s="108">
        <v>44785.484201388892</v>
      </c>
      <c r="C107" s="111">
        <v>400</v>
      </c>
      <c r="D107" s="113">
        <v>4.09</v>
      </c>
      <c r="E107" s="69">
        <v>1636</v>
      </c>
    </row>
    <row r="108" spans="1:5">
      <c r="A108" s="32">
        <v>44785</v>
      </c>
      <c r="B108" s="108">
        <v>44785.486192129632</v>
      </c>
      <c r="C108" s="111">
        <v>330</v>
      </c>
      <c r="D108" s="113">
        <v>4.0599999999999996</v>
      </c>
      <c r="E108" s="69">
        <v>1339.8</v>
      </c>
    </row>
    <row r="109" spans="1:5">
      <c r="A109" s="32">
        <v>44785</v>
      </c>
      <c r="B109" s="108">
        <v>44785.495682870373</v>
      </c>
      <c r="C109" s="111">
        <v>43</v>
      </c>
      <c r="D109" s="113">
        <v>4.0599999999999996</v>
      </c>
      <c r="E109" s="69">
        <v>174.57999999999998</v>
      </c>
    </row>
    <row r="110" spans="1:5">
      <c r="A110" s="32">
        <v>44785</v>
      </c>
      <c r="B110" s="108">
        <v>44785.49658564815</v>
      </c>
      <c r="C110" s="111">
        <v>381</v>
      </c>
      <c r="D110" s="113">
        <v>4.03</v>
      </c>
      <c r="E110" s="69">
        <v>1535.43</v>
      </c>
    </row>
    <row r="111" spans="1:5">
      <c r="A111" s="32">
        <v>44785</v>
      </c>
      <c r="B111" s="108">
        <v>44785.595891203702</v>
      </c>
      <c r="C111" s="111">
        <v>375</v>
      </c>
      <c r="D111" s="113">
        <v>4.05</v>
      </c>
      <c r="E111" s="69">
        <v>1518.75</v>
      </c>
    </row>
    <row r="112" spans="1:5">
      <c r="A112" s="32">
        <v>44785</v>
      </c>
      <c r="B112" s="108">
        <v>44785.595914351848</v>
      </c>
      <c r="C112" s="111">
        <v>382</v>
      </c>
      <c r="D112" s="113">
        <v>4.04</v>
      </c>
      <c r="E112" s="69">
        <v>1543.28</v>
      </c>
    </row>
    <row r="113" spans="1:5">
      <c r="A113" s="32">
        <v>44785</v>
      </c>
      <c r="B113" s="108">
        <v>44785.601597222223</v>
      </c>
      <c r="C113" s="111">
        <v>250</v>
      </c>
      <c r="D113" s="113">
        <v>4.03</v>
      </c>
      <c r="E113" s="69">
        <v>1007.5000000000001</v>
      </c>
    </row>
    <row r="114" spans="1:5">
      <c r="A114" s="32">
        <v>44785</v>
      </c>
      <c r="B114" s="108">
        <v>44785.636006944442</v>
      </c>
      <c r="C114" s="111">
        <v>360</v>
      </c>
      <c r="D114" s="113">
        <v>4.0199999999999996</v>
      </c>
      <c r="E114" s="69">
        <v>1447.1999999999998</v>
      </c>
    </row>
    <row r="115" spans="1:5">
      <c r="A115" s="32">
        <v>44785</v>
      </c>
      <c r="B115" s="108">
        <v>44785.665092592593</v>
      </c>
      <c r="C115" s="111">
        <v>337</v>
      </c>
      <c r="D115" s="113">
        <v>4</v>
      </c>
      <c r="E115" s="69">
        <v>1348</v>
      </c>
    </row>
    <row r="116" spans="1:5">
      <c r="A116" s="32">
        <v>44785</v>
      </c>
      <c r="B116" s="108">
        <v>44785.66542824074</v>
      </c>
      <c r="C116" s="111">
        <v>311</v>
      </c>
      <c r="D116" s="113">
        <v>4.0199999999999996</v>
      </c>
      <c r="E116" s="69">
        <v>1250.2199999999998</v>
      </c>
    </row>
    <row r="117" spans="1:5">
      <c r="A117" s="32">
        <v>44785</v>
      </c>
      <c r="B117" s="108">
        <v>44785.66542824074</v>
      </c>
      <c r="C117" s="111">
        <v>151</v>
      </c>
      <c r="D117" s="113">
        <v>4.0199999999999996</v>
      </c>
      <c r="E117" s="69">
        <v>607.02</v>
      </c>
    </row>
    <row r="118" spans="1:5">
      <c r="A118" s="32">
        <v>44785</v>
      </c>
      <c r="B118" s="108">
        <v>44785.676539351851</v>
      </c>
      <c r="C118" s="111">
        <v>296</v>
      </c>
      <c r="D118" s="113">
        <v>4.0199999999999996</v>
      </c>
      <c r="E118" s="69">
        <v>1189.9199999999998</v>
      </c>
    </row>
    <row r="119" spans="1:5">
      <c r="A119" s="25">
        <v>44785</v>
      </c>
      <c r="B119" s="107">
        <v>44785.676539351851</v>
      </c>
      <c r="C119" s="112">
        <v>6</v>
      </c>
      <c r="D119" s="114">
        <v>4.0199999999999996</v>
      </c>
      <c r="E119" s="53">
        <v>24.119999999999997</v>
      </c>
    </row>
    <row r="120" spans="1:5">
      <c r="A120" s="74" t="s">
        <v>23</v>
      </c>
      <c r="B120" s="99"/>
      <c r="C120" s="100">
        <f>SUM(C11:C119)</f>
        <v>29150</v>
      </c>
      <c r="D120" s="101"/>
      <c r="E120" s="102">
        <f>SUM(E11:E119)</f>
        <v>121708.68000000005</v>
      </c>
    </row>
    <row r="121" spans="1:5">
      <c r="A121" s="32"/>
      <c r="B121" s="47"/>
      <c r="C121" s="48"/>
      <c r="D121" s="49"/>
      <c r="E121" s="50"/>
    </row>
    <row r="122" spans="1:5">
      <c r="A122" s="32"/>
      <c r="B122" s="47"/>
      <c r="C122" s="48"/>
      <c r="D122" s="49"/>
      <c r="E122" s="50"/>
    </row>
    <row r="123" spans="1:5">
      <c r="A123" s="32"/>
      <c r="B123" s="47"/>
      <c r="C123" s="48"/>
      <c r="D123" s="49"/>
      <c r="E123" s="50"/>
    </row>
    <row r="124" spans="1:5">
      <c r="A124" s="32"/>
      <c r="B124" s="47"/>
      <c r="C124" s="48"/>
      <c r="D124" s="49"/>
      <c r="E124" s="50"/>
    </row>
    <row r="125" spans="1:5">
      <c r="A125" s="32"/>
      <c r="B125" s="47"/>
      <c r="C125" s="48"/>
      <c r="D125" s="49"/>
      <c r="E125" s="50"/>
    </row>
    <row r="126" spans="1:5">
      <c r="A126" s="32"/>
      <c r="B126" s="47"/>
      <c r="C126" s="48"/>
      <c r="D126" s="49"/>
      <c r="E126" s="50"/>
    </row>
    <row r="127" spans="1:5">
      <c r="A127" s="32"/>
      <c r="B127" s="47"/>
      <c r="C127" s="48"/>
      <c r="D127" s="49"/>
      <c r="E127" s="50"/>
    </row>
    <row r="128" spans="1:5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2"/>
      <c r="B147" s="26"/>
      <c r="C147" s="15"/>
      <c r="D147" s="6"/>
      <c r="E147" s="7"/>
    </row>
    <row r="148" spans="1:5">
      <c r="A148" s="2"/>
      <c r="B148" s="26"/>
      <c r="C148" s="15"/>
      <c r="D148" s="6"/>
      <c r="E148" s="7"/>
    </row>
    <row r="149" spans="1:5">
      <c r="A149" s="2"/>
      <c r="B149" s="26"/>
      <c r="C149" s="15"/>
      <c r="D149" s="6"/>
      <c r="E149" s="7"/>
    </row>
    <row r="150" spans="1:5">
      <c r="A150" s="2"/>
      <c r="B150" s="26"/>
      <c r="C150" s="15"/>
      <c r="D150" s="6"/>
      <c r="E150" s="7"/>
    </row>
    <row r="151" spans="1:5">
      <c r="A151" s="2"/>
      <c r="B151" s="26"/>
      <c r="C151" s="15"/>
      <c r="D151" s="6"/>
      <c r="E151" s="7"/>
    </row>
    <row r="152" spans="1:5">
      <c r="A152" s="2"/>
      <c r="B152" s="26"/>
      <c r="C152" s="15"/>
      <c r="D152" s="6"/>
      <c r="E152" s="7"/>
    </row>
    <row r="153" spans="1:5">
      <c r="A153" s="2"/>
      <c r="B153" s="26"/>
      <c r="C153" s="15"/>
      <c r="D153" s="6"/>
      <c r="E153" s="7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"/>
      <c r="B156" s="26"/>
      <c r="C156" s="15"/>
      <c r="D156" s="6"/>
      <c r="E156" s="7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5"/>
      <c r="B170" s="20"/>
      <c r="C170" s="8"/>
      <c r="D170" s="40"/>
      <c r="E170" s="33"/>
    </row>
    <row r="171" spans="1:5">
      <c r="A171" s="39"/>
      <c r="B171" s="29"/>
      <c r="C171" s="18"/>
      <c r="D171" s="29"/>
      <c r="E171" s="2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CA0ED-9133-427A-868F-63B4F79CA29C}">
  <sheetPr>
    <tabColor theme="9" tint="0.39997558519241921"/>
  </sheetPr>
  <dimension ref="A6:H153"/>
  <sheetViews>
    <sheetView topLeftCell="A30" workbookViewId="0">
      <selection activeCell="H51" sqref="H51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9" spans="1:5">
      <c r="A9" s="61"/>
      <c r="B9" s="61"/>
      <c r="C9" s="61"/>
      <c r="D9" s="61"/>
      <c r="E9" s="61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44774</v>
      </c>
      <c r="B11" s="126">
        <v>44774.469085648147</v>
      </c>
      <c r="C11" s="54">
        <v>53</v>
      </c>
      <c r="D11" s="120">
        <v>4.37</v>
      </c>
      <c r="E11" s="120">
        <v>231.61</v>
      </c>
    </row>
    <row r="12" spans="1:5">
      <c r="A12" s="32">
        <v>44774</v>
      </c>
      <c r="B12" s="126">
        <v>44774.469085648147</v>
      </c>
      <c r="C12" s="54">
        <v>402</v>
      </c>
      <c r="D12" s="120">
        <v>4.37</v>
      </c>
      <c r="E12" s="120">
        <v>1756.74</v>
      </c>
    </row>
    <row r="13" spans="1:5">
      <c r="A13" s="32">
        <v>44774</v>
      </c>
      <c r="B13" s="126">
        <v>44774.469085648147</v>
      </c>
      <c r="C13" s="54">
        <v>45</v>
      </c>
      <c r="D13" s="120">
        <v>4.37</v>
      </c>
      <c r="E13" s="120">
        <v>196.65</v>
      </c>
    </row>
    <row r="14" spans="1:5">
      <c r="A14" s="32">
        <v>44774</v>
      </c>
      <c r="B14" s="126">
        <v>44774.497881944444</v>
      </c>
      <c r="C14" s="54">
        <v>300</v>
      </c>
      <c r="D14" s="120">
        <v>4.4000000000000004</v>
      </c>
      <c r="E14" s="120">
        <v>1320</v>
      </c>
    </row>
    <row r="15" spans="1:5">
      <c r="A15" s="32">
        <v>44774</v>
      </c>
      <c r="B15" s="126">
        <v>44774.514490740738</v>
      </c>
      <c r="C15" s="54">
        <v>200</v>
      </c>
      <c r="D15" s="120">
        <v>4.4000000000000004</v>
      </c>
      <c r="E15" s="120">
        <v>880.00000000000011</v>
      </c>
    </row>
    <row r="16" spans="1:5">
      <c r="A16" s="32">
        <v>44774</v>
      </c>
      <c r="B16" s="126">
        <v>44774.656446759262</v>
      </c>
      <c r="C16" s="54">
        <v>300</v>
      </c>
      <c r="D16" s="120">
        <v>4.4000000000000004</v>
      </c>
      <c r="E16" s="120">
        <v>1320</v>
      </c>
    </row>
    <row r="17" spans="1:5">
      <c r="A17" s="32">
        <v>44774</v>
      </c>
      <c r="B17" s="126">
        <v>44774.656446759262</v>
      </c>
      <c r="C17" s="54">
        <v>200</v>
      </c>
      <c r="D17" s="120">
        <v>4.4000000000000004</v>
      </c>
      <c r="E17" s="120">
        <v>880.00000000000011</v>
      </c>
    </row>
    <row r="18" spans="1:5">
      <c r="A18" s="32">
        <v>44774</v>
      </c>
      <c r="B18" s="126">
        <v>44774.662604166668</v>
      </c>
      <c r="C18" s="54">
        <v>300</v>
      </c>
      <c r="D18" s="120">
        <v>4.4000000000000004</v>
      </c>
      <c r="E18" s="120">
        <v>1320</v>
      </c>
    </row>
    <row r="19" spans="1:5">
      <c r="A19" s="32">
        <v>44774</v>
      </c>
      <c r="B19" s="126">
        <v>44774.662604166668</v>
      </c>
      <c r="C19" s="54">
        <v>200</v>
      </c>
      <c r="D19" s="120">
        <v>4.4000000000000004</v>
      </c>
      <c r="E19" s="120">
        <v>880.00000000000011</v>
      </c>
    </row>
    <row r="20" spans="1:5">
      <c r="A20" s="32">
        <v>44774</v>
      </c>
      <c r="B20" s="126">
        <v>44774.697754629633</v>
      </c>
      <c r="C20" s="54">
        <v>400</v>
      </c>
      <c r="D20" s="120">
        <v>4.3899999999999997</v>
      </c>
      <c r="E20" s="120">
        <v>1755.9999999999998</v>
      </c>
    </row>
    <row r="21" spans="1:5">
      <c r="A21" s="32">
        <v>44774</v>
      </c>
      <c r="B21" s="126">
        <v>44774.69972222222</v>
      </c>
      <c r="C21" s="54">
        <v>400</v>
      </c>
      <c r="D21" s="120">
        <v>4.3899999999999997</v>
      </c>
      <c r="E21" s="120">
        <v>1755.9999999999998</v>
      </c>
    </row>
    <row r="22" spans="1:5">
      <c r="A22" s="32">
        <v>44774</v>
      </c>
      <c r="B22" s="126">
        <v>44774.711053240739</v>
      </c>
      <c r="C22" s="54">
        <v>188</v>
      </c>
      <c r="D22" s="120">
        <v>4.4000000000000004</v>
      </c>
      <c r="E22" s="120">
        <v>827.2</v>
      </c>
    </row>
    <row r="23" spans="1:5">
      <c r="A23" s="32">
        <v>44774</v>
      </c>
      <c r="B23" s="126">
        <v>44774.711053240739</v>
      </c>
      <c r="C23" s="54">
        <v>134</v>
      </c>
      <c r="D23" s="120">
        <v>4.4000000000000004</v>
      </c>
      <c r="E23" s="120">
        <v>589.6</v>
      </c>
    </row>
    <row r="24" spans="1:5">
      <c r="A24" s="32">
        <v>44774</v>
      </c>
      <c r="B24" s="126">
        <v>44774.711053240739</v>
      </c>
      <c r="C24" s="54">
        <v>878</v>
      </c>
      <c r="D24" s="120">
        <v>4.4000000000000004</v>
      </c>
      <c r="E24" s="120">
        <v>3863.2000000000003</v>
      </c>
    </row>
    <row r="25" spans="1:5">
      <c r="A25" s="32">
        <v>44774</v>
      </c>
      <c r="B25" s="126">
        <v>44774.71638888889</v>
      </c>
      <c r="C25" s="54">
        <v>385</v>
      </c>
      <c r="D25" s="120">
        <v>4.4000000000000004</v>
      </c>
      <c r="E25" s="120">
        <v>1694.0000000000002</v>
      </c>
    </row>
    <row r="26" spans="1:5">
      <c r="A26" s="32">
        <v>44774</v>
      </c>
      <c r="B26" s="126">
        <v>44774.71638888889</v>
      </c>
      <c r="C26" s="54">
        <v>606</v>
      </c>
      <c r="D26" s="120">
        <v>4.4000000000000004</v>
      </c>
      <c r="E26" s="120">
        <v>2666.4</v>
      </c>
    </row>
    <row r="27" spans="1:5">
      <c r="A27" s="32">
        <v>44774</v>
      </c>
      <c r="B27" s="126">
        <v>44774.71638888889</v>
      </c>
      <c r="C27" s="54">
        <v>9</v>
      </c>
      <c r="D27" s="120">
        <v>4.4000000000000004</v>
      </c>
      <c r="E27" s="120">
        <v>39.6</v>
      </c>
    </row>
    <row r="28" spans="1:5">
      <c r="A28" s="32">
        <v>44774</v>
      </c>
      <c r="B28" s="126">
        <v>44774.720497685186</v>
      </c>
      <c r="C28" s="54">
        <v>800</v>
      </c>
      <c r="D28" s="120">
        <v>4.4000000000000004</v>
      </c>
      <c r="E28" s="120">
        <v>3520.0000000000005</v>
      </c>
    </row>
    <row r="29" spans="1:5">
      <c r="A29" s="32">
        <v>44774</v>
      </c>
      <c r="B29" s="126">
        <v>44774.720497685186</v>
      </c>
      <c r="C29" s="54">
        <v>200</v>
      </c>
      <c r="D29" s="120">
        <v>4.4000000000000004</v>
      </c>
      <c r="E29" s="120">
        <v>880.00000000000011</v>
      </c>
    </row>
    <row r="30" spans="1:5">
      <c r="A30" s="25">
        <v>44774</v>
      </c>
      <c r="B30" s="125">
        <v>44774.72415509259</v>
      </c>
      <c r="C30" s="9">
        <v>948</v>
      </c>
      <c r="D30" s="110">
        <v>4.38</v>
      </c>
      <c r="E30" s="110">
        <v>4152.24</v>
      </c>
    </row>
    <row r="31" spans="1:5">
      <c r="A31" s="32">
        <v>44775</v>
      </c>
      <c r="B31" s="108">
        <v>44775.399062500001</v>
      </c>
      <c r="C31" s="54">
        <v>181</v>
      </c>
      <c r="D31" s="120">
        <v>4.3899999999999997</v>
      </c>
      <c r="E31" s="120">
        <v>794.58999999999992</v>
      </c>
    </row>
    <row r="32" spans="1:5">
      <c r="A32" s="32">
        <v>44775</v>
      </c>
      <c r="B32" s="108">
        <v>44775.399062500001</v>
      </c>
      <c r="C32" s="54">
        <v>319</v>
      </c>
      <c r="D32" s="120">
        <v>4.3899999999999997</v>
      </c>
      <c r="E32" s="120">
        <v>1400.4099999999999</v>
      </c>
    </row>
    <row r="33" spans="1:8">
      <c r="A33" s="32">
        <v>44775</v>
      </c>
      <c r="B33" s="108">
        <v>44775.483344907407</v>
      </c>
      <c r="C33" s="111">
        <v>159</v>
      </c>
      <c r="D33" s="113">
        <v>4.3600000000000003</v>
      </c>
      <c r="E33" s="69">
        <v>693.24</v>
      </c>
    </row>
    <row r="34" spans="1:8">
      <c r="A34" s="32">
        <v>44775</v>
      </c>
      <c r="B34" s="108">
        <v>44775.562800925924</v>
      </c>
      <c r="C34" s="111">
        <v>500</v>
      </c>
      <c r="D34" s="113">
        <v>4.3600000000000003</v>
      </c>
      <c r="E34" s="69">
        <v>2180</v>
      </c>
    </row>
    <row r="35" spans="1:8">
      <c r="A35" s="32">
        <v>44775</v>
      </c>
      <c r="B35" s="108">
        <v>44775.562800925924</v>
      </c>
      <c r="C35" s="111">
        <v>341</v>
      </c>
      <c r="D35" s="113">
        <v>4.3600000000000003</v>
      </c>
      <c r="E35" s="69">
        <v>1486.7600000000002</v>
      </c>
    </row>
    <row r="36" spans="1:8">
      <c r="A36" s="32">
        <v>44775</v>
      </c>
      <c r="B36" s="108">
        <v>44775.64607638889</v>
      </c>
      <c r="C36" s="111">
        <v>100</v>
      </c>
      <c r="D36" s="113">
        <v>4.33</v>
      </c>
      <c r="E36" s="69">
        <v>433</v>
      </c>
    </row>
    <row r="37" spans="1:8">
      <c r="A37" s="32">
        <v>44775</v>
      </c>
      <c r="B37" s="108">
        <v>44775.651122685187</v>
      </c>
      <c r="C37" s="111">
        <v>101</v>
      </c>
      <c r="D37" s="113">
        <v>4.3</v>
      </c>
      <c r="E37" s="69">
        <v>434.29999999999995</v>
      </c>
    </row>
    <row r="38" spans="1:8">
      <c r="A38" s="32">
        <v>44775</v>
      </c>
      <c r="B38" s="108">
        <v>44775.656331018516</v>
      </c>
      <c r="C38" s="111">
        <v>449</v>
      </c>
      <c r="D38" s="113">
        <v>4.3</v>
      </c>
      <c r="E38" s="69">
        <v>1930.6999999999998</v>
      </c>
    </row>
    <row r="39" spans="1:8">
      <c r="A39" s="32">
        <v>44775</v>
      </c>
      <c r="B39" s="108">
        <v>44775.656712962962</v>
      </c>
      <c r="C39" s="111">
        <v>67</v>
      </c>
      <c r="D39" s="113">
        <v>4.3</v>
      </c>
      <c r="E39" s="69">
        <v>288.09999999999997</v>
      </c>
    </row>
    <row r="40" spans="1:8">
      <c r="A40" s="32">
        <v>44775</v>
      </c>
      <c r="B40" s="108">
        <v>44775.656712962962</v>
      </c>
      <c r="C40" s="111">
        <v>783</v>
      </c>
      <c r="D40" s="113">
        <v>4.3</v>
      </c>
      <c r="E40" s="69">
        <v>3366.8999999999996</v>
      </c>
    </row>
    <row r="41" spans="1:8">
      <c r="A41" s="32">
        <v>44775</v>
      </c>
      <c r="B41" s="108">
        <v>44775.661643518521</v>
      </c>
      <c r="C41" s="111">
        <v>100</v>
      </c>
      <c r="D41" s="113">
        <v>4.2699999999999996</v>
      </c>
      <c r="E41" s="69">
        <v>426.99999999999994</v>
      </c>
      <c r="H41" s="26"/>
    </row>
    <row r="42" spans="1:8">
      <c r="A42" s="32">
        <v>44775</v>
      </c>
      <c r="B42" s="108">
        <v>44775.661736111113</v>
      </c>
      <c r="C42" s="111">
        <v>300</v>
      </c>
      <c r="D42" s="113">
        <v>4.2699999999999996</v>
      </c>
      <c r="E42" s="69">
        <v>1280.9999999999998</v>
      </c>
      <c r="H42" s="26"/>
    </row>
    <row r="43" spans="1:8">
      <c r="A43" s="32">
        <v>44775</v>
      </c>
      <c r="B43" s="108">
        <v>44775.681018518517</v>
      </c>
      <c r="C43" s="111">
        <v>125</v>
      </c>
      <c r="D43" s="113">
        <v>4.26</v>
      </c>
      <c r="E43" s="69">
        <v>532.5</v>
      </c>
      <c r="H43" s="26"/>
    </row>
    <row r="44" spans="1:8">
      <c r="A44" s="32">
        <v>44775</v>
      </c>
      <c r="B44" s="108">
        <v>44775.683877314812</v>
      </c>
      <c r="C44" s="111">
        <v>200</v>
      </c>
      <c r="D44" s="113">
        <v>4.26</v>
      </c>
      <c r="E44" s="69">
        <v>852</v>
      </c>
      <c r="H44" s="26"/>
    </row>
    <row r="45" spans="1:8">
      <c r="A45" s="32">
        <v>44775</v>
      </c>
      <c r="B45" s="108">
        <v>44775.685590277775</v>
      </c>
      <c r="C45" s="111">
        <v>100</v>
      </c>
      <c r="D45" s="113">
        <v>4.26</v>
      </c>
      <c r="E45" s="69">
        <v>426</v>
      </c>
      <c r="H45" s="26"/>
    </row>
    <row r="46" spans="1:8">
      <c r="A46" s="32">
        <v>44775</v>
      </c>
      <c r="B46" s="108">
        <v>44775.714201388888</v>
      </c>
      <c r="C46" s="111">
        <v>475</v>
      </c>
      <c r="D46" s="113">
        <v>4.28</v>
      </c>
      <c r="E46" s="69">
        <v>2033.0000000000002</v>
      </c>
      <c r="H46" s="26"/>
    </row>
    <row r="47" spans="1:8">
      <c r="A47" s="32">
        <v>44775</v>
      </c>
      <c r="B47" s="108">
        <v>44775.714201388888</v>
      </c>
      <c r="C47" s="111">
        <v>100</v>
      </c>
      <c r="D47" s="113">
        <v>4.28</v>
      </c>
      <c r="E47" s="69">
        <v>428</v>
      </c>
      <c r="H47" s="26"/>
    </row>
    <row r="48" spans="1:8">
      <c r="A48" s="32">
        <v>44775</v>
      </c>
      <c r="B48" s="108">
        <v>44775.714328703703</v>
      </c>
      <c r="C48" s="111">
        <v>500</v>
      </c>
      <c r="D48" s="113">
        <v>4.28</v>
      </c>
      <c r="E48" s="69">
        <v>2140</v>
      </c>
      <c r="H48" s="26"/>
    </row>
    <row r="49" spans="1:8">
      <c r="A49" s="32">
        <v>44775</v>
      </c>
      <c r="B49" s="108">
        <v>44775.714328703703</v>
      </c>
      <c r="C49" s="111">
        <v>100</v>
      </c>
      <c r="D49" s="113">
        <v>4.28</v>
      </c>
      <c r="E49" s="69">
        <v>428</v>
      </c>
      <c r="H49" s="26"/>
    </row>
    <row r="50" spans="1:8">
      <c r="A50" s="32">
        <v>44775</v>
      </c>
      <c r="B50" s="108">
        <v>44775.716574074075</v>
      </c>
      <c r="C50" s="111">
        <v>200</v>
      </c>
      <c r="D50" s="113">
        <v>4.26</v>
      </c>
      <c r="E50" s="69">
        <v>852</v>
      </c>
      <c r="H50" s="26"/>
    </row>
    <row r="51" spans="1:8">
      <c r="A51" s="25">
        <v>44775</v>
      </c>
      <c r="B51" s="107">
        <v>44775.716782407406</v>
      </c>
      <c r="C51" s="112">
        <v>300</v>
      </c>
      <c r="D51" s="114">
        <v>4.26</v>
      </c>
      <c r="E51" s="53">
        <v>1278</v>
      </c>
      <c r="H51" s="26"/>
    </row>
    <row r="52" spans="1:8">
      <c r="A52" s="32">
        <v>44776</v>
      </c>
      <c r="B52" s="108">
        <v>44776.410578703704</v>
      </c>
      <c r="C52" s="111">
        <v>155</v>
      </c>
      <c r="D52" s="113">
        <v>4.29</v>
      </c>
      <c r="E52" s="69">
        <v>664.95</v>
      </c>
      <c r="H52" s="26"/>
    </row>
    <row r="53" spans="1:8">
      <c r="A53" s="32">
        <v>44776</v>
      </c>
      <c r="B53" s="108">
        <v>44776.413738425923</v>
      </c>
      <c r="C53" s="111">
        <v>95</v>
      </c>
      <c r="D53" s="113">
        <v>4.29</v>
      </c>
      <c r="E53" s="69">
        <v>407.55</v>
      </c>
      <c r="H53" s="26"/>
    </row>
    <row r="54" spans="1:8">
      <c r="A54" s="32">
        <v>44776</v>
      </c>
      <c r="B54" s="108">
        <v>44776.425439814811</v>
      </c>
      <c r="C54" s="111">
        <v>250</v>
      </c>
      <c r="D54" s="113">
        <v>4.28</v>
      </c>
      <c r="E54" s="69">
        <v>1070</v>
      </c>
      <c r="H54" s="26"/>
    </row>
    <row r="55" spans="1:8">
      <c r="A55" s="32">
        <v>44776</v>
      </c>
      <c r="B55" s="108">
        <v>44776.480462962965</v>
      </c>
      <c r="C55" s="111">
        <v>8</v>
      </c>
      <c r="D55" s="113">
        <v>4.28</v>
      </c>
      <c r="E55" s="69">
        <v>34.24</v>
      </c>
      <c r="H55" s="26"/>
    </row>
    <row r="56" spans="1:8">
      <c r="A56" s="32">
        <v>44776</v>
      </c>
      <c r="B56" s="108">
        <v>44776.481770833336</v>
      </c>
      <c r="C56" s="111">
        <v>142</v>
      </c>
      <c r="D56" s="113">
        <v>4.28</v>
      </c>
      <c r="E56" s="69">
        <v>607.76</v>
      </c>
      <c r="H56" s="26"/>
    </row>
    <row r="57" spans="1:8">
      <c r="A57" s="32">
        <v>44776</v>
      </c>
      <c r="B57" s="108">
        <v>44776.497870370367</v>
      </c>
      <c r="C57" s="111">
        <v>304</v>
      </c>
      <c r="D57" s="113">
        <v>4.28</v>
      </c>
      <c r="E57" s="69">
        <v>1301.1200000000001</v>
      </c>
      <c r="H57" s="26"/>
    </row>
    <row r="58" spans="1:8">
      <c r="A58" s="32">
        <v>44776</v>
      </c>
      <c r="B58" s="108">
        <v>44776.507326388892</v>
      </c>
      <c r="C58" s="111">
        <v>46</v>
      </c>
      <c r="D58" s="113">
        <v>4.28</v>
      </c>
      <c r="E58" s="69">
        <v>196.88000000000002</v>
      </c>
      <c r="H58" s="26"/>
    </row>
    <row r="59" spans="1:8">
      <c r="A59" s="32">
        <v>44776</v>
      </c>
      <c r="B59" s="108">
        <v>44776.618032407408</v>
      </c>
      <c r="C59" s="111">
        <v>250</v>
      </c>
      <c r="D59" s="113">
        <v>4.29</v>
      </c>
      <c r="E59" s="69">
        <v>1072.5</v>
      </c>
      <c r="H59" s="26"/>
    </row>
    <row r="60" spans="1:8">
      <c r="A60" s="32">
        <v>44776</v>
      </c>
      <c r="B60" s="108">
        <v>44776.662442129629</v>
      </c>
      <c r="C60" s="111">
        <v>500</v>
      </c>
      <c r="D60" s="113">
        <v>4.2699999999999996</v>
      </c>
      <c r="E60" s="69">
        <v>2135</v>
      </c>
      <c r="H60" s="26"/>
    </row>
    <row r="61" spans="1:8">
      <c r="A61" s="32">
        <v>44776</v>
      </c>
      <c r="B61" s="108">
        <v>44776.685960648145</v>
      </c>
      <c r="C61" s="111">
        <v>250</v>
      </c>
      <c r="D61" s="113">
        <v>4.2699999999999996</v>
      </c>
      <c r="E61" s="69">
        <v>1067.5</v>
      </c>
      <c r="H61" s="26"/>
    </row>
    <row r="62" spans="1:8">
      <c r="A62" s="32">
        <v>44776</v>
      </c>
      <c r="B62" s="108">
        <v>44776.69027777778</v>
      </c>
      <c r="C62" s="111">
        <v>273</v>
      </c>
      <c r="D62" s="113">
        <v>4.26</v>
      </c>
      <c r="E62" s="69">
        <v>1162.98</v>
      </c>
      <c r="H62" s="26"/>
    </row>
    <row r="63" spans="1:8">
      <c r="A63" s="32">
        <v>44776</v>
      </c>
      <c r="B63" s="108">
        <v>44776.708310185182</v>
      </c>
      <c r="C63" s="111">
        <v>227</v>
      </c>
      <c r="D63" s="113">
        <v>4.2699999999999996</v>
      </c>
      <c r="E63" s="69">
        <v>969.28999999999985</v>
      </c>
      <c r="H63" s="26"/>
    </row>
    <row r="64" spans="1:8">
      <c r="A64" s="32">
        <v>44776</v>
      </c>
      <c r="B64" s="108">
        <v>44776.708807870367</v>
      </c>
      <c r="C64" s="111">
        <v>44</v>
      </c>
      <c r="D64" s="113">
        <v>4.3</v>
      </c>
      <c r="E64" s="69">
        <v>189.2</v>
      </c>
      <c r="H64" s="26"/>
    </row>
    <row r="65" spans="1:8">
      <c r="A65" s="32">
        <v>44776</v>
      </c>
      <c r="B65" s="108">
        <v>44776.708807870367</v>
      </c>
      <c r="C65" s="111">
        <v>456</v>
      </c>
      <c r="D65" s="113">
        <v>4.3</v>
      </c>
      <c r="E65" s="69">
        <v>1960.8</v>
      </c>
      <c r="H65" s="26"/>
    </row>
    <row r="66" spans="1:8">
      <c r="A66" s="32">
        <v>44776</v>
      </c>
      <c r="B66" s="108">
        <v>44776.70890046296</v>
      </c>
      <c r="C66" s="111">
        <v>456</v>
      </c>
      <c r="D66" s="113">
        <v>4.3</v>
      </c>
      <c r="E66" s="69">
        <v>1960.8</v>
      </c>
      <c r="H66" s="26"/>
    </row>
    <row r="67" spans="1:8">
      <c r="A67" s="32">
        <v>44776</v>
      </c>
      <c r="B67" s="108">
        <v>44776.70890046296</v>
      </c>
      <c r="C67" s="111">
        <v>44</v>
      </c>
      <c r="D67" s="113">
        <v>4.3</v>
      </c>
      <c r="E67" s="69">
        <v>189.2</v>
      </c>
      <c r="H67" s="26"/>
    </row>
    <row r="68" spans="1:8">
      <c r="A68" s="32">
        <v>44776</v>
      </c>
      <c r="B68" s="108">
        <v>44776.708912037036</v>
      </c>
      <c r="C68" s="111">
        <v>500</v>
      </c>
      <c r="D68" s="113">
        <v>4.2699999999999996</v>
      </c>
      <c r="E68" s="69">
        <v>2135</v>
      </c>
    </row>
    <row r="69" spans="1:8">
      <c r="A69" s="32">
        <v>44776</v>
      </c>
      <c r="B69" s="108">
        <v>44776.713425925926</v>
      </c>
      <c r="C69" s="111">
        <v>121</v>
      </c>
      <c r="D69" s="113">
        <v>4.26</v>
      </c>
      <c r="E69" s="69">
        <v>515.45999999999992</v>
      </c>
    </row>
    <row r="70" spans="1:8">
      <c r="A70" s="25">
        <v>44776</v>
      </c>
      <c r="B70" s="107">
        <v>44776.713425925926</v>
      </c>
      <c r="C70" s="112">
        <v>142</v>
      </c>
      <c r="D70" s="114">
        <v>4.26</v>
      </c>
      <c r="E70" s="53">
        <v>604.91999999999996</v>
      </c>
    </row>
    <row r="71" spans="1:8">
      <c r="A71" s="32">
        <v>44777</v>
      </c>
      <c r="B71" s="108">
        <v>44777.401273148149</v>
      </c>
      <c r="C71" s="111">
        <v>47</v>
      </c>
      <c r="D71" s="113">
        <v>4.29</v>
      </c>
      <c r="E71" s="69">
        <v>201.63</v>
      </c>
    </row>
    <row r="72" spans="1:8">
      <c r="A72" s="32">
        <v>44777</v>
      </c>
      <c r="B72" s="108">
        <v>44777.431030092594</v>
      </c>
      <c r="C72" s="111">
        <v>111</v>
      </c>
      <c r="D72" s="113">
        <v>4.29</v>
      </c>
      <c r="E72" s="69">
        <v>476.19</v>
      </c>
    </row>
    <row r="73" spans="1:8">
      <c r="A73" s="32">
        <v>44777</v>
      </c>
      <c r="B73" s="108">
        <v>44777.487187500003</v>
      </c>
      <c r="C73" s="111">
        <v>92</v>
      </c>
      <c r="D73" s="113">
        <v>4.29</v>
      </c>
      <c r="E73" s="69">
        <v>394.68</v>
      </c>
    </row>
    <row r="74" spans="1:8">
      <c r="A74" s="32">
        <v>44777</v>
      </c>
      <c r="B74" s="108">
        <v>44777.578148148146</v>
      </c>
      <c r="C74" s="111">
        <v>258</v>
      </c>
      <c r="D74" s="113">
        <v>4.28</v>
      </c>
      <c r="E74" s="69">
        <v>1104.24</v>
      </c>
    </row>
    <row r="75" spans="1:8">
      <c r="A75" s="32">
        <v>44777</v>
      </c>
      <c r="B75" s="108">
        <v>44777.588912037034</v>
      </c>
      <c r="C75" s="111">
        <v>424</v>
      </c>
      <c r="D75" s="113">
        <v>4.26</v>
      </c>
      <c r="E75" s="69">
        <v>1806.24</v>
      </c>
    </row>
    <row r="76" spans="1:8">
      <c r="A76" s="32">
        <v>44777</v>
      </c>
      <c r="B76" s="108">
        <v>44777.64371527778</v>
      </c>
      <c r="C76" s="111">
        <v>316</v>
      </c>
      <c r="D76" s="113">
        <v>4.2699999999999996</v>
      </c>
      <c r="E76" s="69">
        <v>1349.32</v>
      </c>
    </row>
    <row r="77" spans="1:8">
      <c r="A77" s="32">
        <v>44777</v>
      </c>
      <c r="B77" s="108">
        <v>44777.64371527778</v>
      </c>
      <c r="C77" s="111">
        <v>449</v>
      </c>
      <c r="D77" s="113">
        <v>4.2699999999999996</v>
      </c>
      <c r="E77" s="69">
        <v>1917.2299999999998</v>
      </c>
    </row>
    <row r="78" spans="1:8">
      <c r="A78" s="32">
        <v>44777</v>
      </c>
      <c r="B78" s="108">
        <v>44777.653495370374</v>
      </c>
      <c r="C78" s="111">
        <v>76</v>
      </c>
      <c r="D78" s="113">
        <v>4.26</v>
      </c>
      <c r="E78" s="69">
        <v>323.76</v>
      </c>
    </row>
    <row r="79" spans="1:8">
      <c r="A79" s="32">
        <v>44777</v>
      </c>
      <c r="B79" s="108">
        <v>44777.69259259259</v>
      </c>
      <c r="C79" s="111">
        <v>43</v>
      </c>
      <c r="D79" s="113">
        <v>4.2699999999999996</v>
      </c>
      <c r="E79" s="69">
        <v>183.60999999999999</v>
      </c>
    </row>
    <row r="80" spans="1:8">
      <c r="A80" s="32">
        <v>44777</v>
      </c>
      <c r="B80" s="108">
        <v>44777.69259259259</v>
      </c>
      <c r="C80" s="111">
        <v>184</v>
      </c>
      <c r="D80" s="113">
        <v>4.2699999999999996</v>
      </c>
      <c r="E80" s="69">
        <v>785.68</v>
      </c>
    </row>
    <row r="81" spans="1:5">
      <c r="A81" s="32">
        <v>44777</v>
      </c>
      <c r="B81" s="108">
        <v>44777.692789351851</v>
      </c>
      <c r="C81" s="111">
        <v>419</v>
      </c>
      <c r="D81" s="113">
        <v>4.2699999999999996</v>
      </c>
      <c r="E81" s="69">
        <v>1789.1299999999999</v>
      </c>
    </row>
    <row r="82" spans="1:5">
      <c r="A82" s="32">
        <v>44777</v>
      </c>
      <c r="B82" s="108">
        <v>44777.692789351851</v>
      </c>
      <c r="C82" s="111">
        <v>36</v>
      </c>
      <c r="D82" s="113">
        <v>4.2699999999999996</v>
      </c>
      <c r="E82" s="69">
        <v>153.71999999999997</v>
      </c>
    </row>
    <row r="83" spans="1:5">
      <c r="A83" s="32">
        <v>44777</v>
      </c>
      <c r="B83" s="108">
        <v>44777.693078703705</v>
      </c>
      <c r="C83" s="111">
        <v>45</v>
      </c>
      <c r="D83" s="113">
        <v>4.2699999999999996</v>
      </c>
      <c r="E83" s="69">
        <v>192.14999999999998</v>
      </c>
    </row>
    <row r="84" spans="1:5">
      <c r="A84" s="32">
        <v>44777</v>
      </c>
      <c r="B84" s="108">
        <v>44777.709108796298</v>
      </c>
      <c r="C84" s="111">
        <v>323</v>
      </c>
      <c r="D84" s="113">
        <v>4.26</v>
      </c>
      <c r="E84" s="69">
        <v>1375.98</v>
      </c>
    </row>
    <row r="85" spans="1:5">
      <c r="A85" s="32">
        <v>44777</v>
      </c>
      <c r="B85" s="108">
        <v>44777.710150462961</v>
      </c>
      <c r="C85" s="111">
        <v>170</v>
      </c>
      <c r="D85" s="113">
        <v>4.26</v>
      </c>
      <c r="E85" s="69">
        <v>724.19999999999993</v>
      </c>
    </row>
    <row r="86" spans="1:5">
      <c r="A86" s="32">
        <v>44777</v>
      </c>
      <c r="B86" s="108">
        <v>44777.711099537039</v>
      </c>
      <c r="C86" s="111">
        <v>7</v>
      </c>
      <c r="D86" s="113">
        <v>4.26</v>
      </c>
      <c r="E86" s="69">
        <v>29.82</v>
      </c>
    </row>
    <row r="87" spans="1:5">
      <c r="A87" s="32">
        <v>44777</v>
      </c>
      <c r="B87" s="108">
        <v>44777.711099537039</v>
      </c>
      <c r="C87" s="111">
        <v>314</v>
      </c>
      <c r="D87" s="113">
        <v>4.26</v>
      </c>
      <c r="E87" s="69">
        <v>1337.6399999999999</v>
      </c>
    </row>
    <row r="88" spans="1:5">
      <c r="A88" s="32">
        <v>44777</v>
      </c>
      <c r="B88" s="108">
        <v>44777.711446759262</v>
      </c>
      <c r="C88" s="111">
        <v>165</v>
      </c>
      <c r="D88" s="113">
        <v>4.26</v>
      </c>
      <c r="E88" s="69">
        <v>702.9</v>
      </c>
    </row>
    <row r="89" spans="1:5">
      <c r="A89" s="25">
        <v>44777</v>
      </c>
      <c r="B89" s="107">
        <v>44777.712835648148</v>
      </c>
      <c r="C89" s="112">
        <v>21</v>
      </c>
      <c r="D89" s="114">
        <v>4.26</v>
      </c>
      <c r="E89" s="53">
        <v>89.46</v>
      </c>
    </row>
    <row r="90" spans="1:5">
      <c r="A90" s="32">
        <v>44778</v>
      </c>
      <c r="B90" s="108">
        <v>44778.625069444446</v>
      </c>
      <c r="C90" s="111">
        <v>500</v>
      </c>
      <c r="D90" s="113">
        <v>4.26</v>
      </c>
      <c r="E90" s="69">
        <v>2130</v>
      </c>
    </row>
    <row r="91" spans="1:5">
      <c r="A91" s="32">
        <v>44778</v>
      </c>
      <c r="B91" s="108">
        <v>44778.650196759256</v>
      </c>
      <c r="C91" s="111">
        <v>500</v>
      </c>
      <c r="D91" s="113">
        <v>4.25</v>
      </c>
      <c r="E91" s="69">
        <v>2125</v>
      </c>
    </row>
    <row r="92" spans="1:5">
      <c r="A92" s="32">
        <v>44778</v>
      </c>
      <c r="B92" s="108">
        <v>44778.651099537034</v>
      </c>
      <c r="C92" s="111">
        <v>448</v>
      </c>
      <c r="D92" s="113">
        <v>4.2300000000000004</v>
      </c>
      <c r="E92" s="69">
        <v>1895.0400000000002</v>
      </c>
    </row>
    <row r="93" spans="1:5">
      <c r="A93" s="32">
        <v>44778</v>
      </c>
      <c r="B93" s="108">
        <v>44778.652025462965</v>
      </c>
      <c r="C93" s="111">
        <v>52</v>
      </c>
      <c r="D93" s="113">
        <v>4.2300000000000004</v>
      </c>
      <c r="E93" s="69">
        <v>219.96000000000004</v>
      </c>
    </row>
    <row r="94" spans="1:5">
      <c r="A94" s="32">
        <v>44778</v>
      </c>
      <c r="B94" s="108">
        <v>44778.658587962964</v>
      </c>
      <c r="C94" s="111">
        <v>450</v>
      </c>
      <c r="D94" s="113">
        <v>4.2300000000000004</v>
      </c>
      <c r="E94" s="69">
        <v>1903.5000000000002</v>
      </c>
    </row>
    <row r="95" spans="1:5">
      <c r="A95" s="32">
        <v>44778</v>
      </c>
      <c r="B95" s="108">
        <v>44778.659050925926</v>
      </c>
      <c r="C95" s="111">
        <v>50</v>
      </c>
      <c r="D95" s="113">
        <v>4.2300000000000004</v>
      </c>
      <c r="E95" s="69">
        <v>211.50000000000003</v>
      </c>
    </row>
    <row r="96" spans="1:5">
      <c r="A96" s="32">
        <v>44778</v>
      </c>
      <c r="B96" s="108">
        <v>44778.684606481482</v>
      </c>
      <c r="C96" s="111">
        <v>467</v>
      </c>
      <c r="D96" s="113">
        <v>4.2300000000000004</v>
      </c>
      <c r="E96" s="69">
        <v>1975.4100000000003</v>
      </c>
    </row>
    <row r="97" spans="1:5">
      <c r="A97" s="32">
        <v>44778</v>
      </c>
      <c r="B97" s="108">
        <v>44778.717893518522</v>
      </c>
      <c r="C97" s="111">
        <v>907</v>
      </c>
      <c r="D97" s="113">
        <v>4.25</v>
      </c>
      <c r="E97" s="69">
        <v>3854.75</v>
      </c>
    </row>
    <row r="98" spans="1:5">
      <c r="A98" s="32">
        <v>44778</v>
      </c>
      <c r="B98" s="108">
        <v>44778.717893518522</v>
      </c>
      <c r="C98" s="111">
        <v>533</v>
      </c>
      <c r="D98" s="113">
        <v>4.25</v>
      </c>
      <c r="E98" s="69">
        <v>2265.25</v>
      </c>
    </row>
    <row r="99" spans="1:5">
      <c r="A99" s="32">
        <v>44778</v>
      </c>
      <c r="B99" s="108">
        <v>44778.718101851853</v>
      </c>
      <c r="C99" s="111">
        <v>93</v>
      </c>
      <c r="D99" s="113">
        <v>4.25</v>
      </c>
      <c r="E99" s="69">
        <v>395.25</v>
      </c>
    </row>
    <row r="100" spans="1:5">
      <c r="A100" s="32">
        <v>44778</v>
      </c>
      <c r="B100" s="108">
        <v>44778.718831018516</v>
      </c>
      <c r="C100" s="111">
        <v>399</v>
      </c>
      <c r="D100" s="113">
        <v>4.24</v>
      </c>
      <c r="E100" s="69">
        <v>1691.76</v>
      </c>
    </row>
    <row r="101" spans="1:5">
      <c r="A101" s="25">
        <v>44778</v>
      </c>
      <c r="B101" s="107">
        <v>44778.719143518516</v>
      </c>
      <c r="C101" s="112">
        <v>215</v>
      </c>
      <c r="D101" s="114">
        <v>4.24</v>
      </c>
      <c r="E101" s="53">
        <v>911.6</v>
      </c>
    </row>
    <row r="102" spans="1:5">
      <c r="A102" s="74" t="s">
        <v>23</v>
      </c>
      <c r="B102" s="99"/>
      <c r="C102" s="100">
        <f>SUM(C11:C101)</f>
        <v>24825</v>
      </c>
      <c r="D102" s="101"/>
      <c r="E102" s="102">
        <f>SUM(E11:E101)</f>
        <v>106976.49</v>
      </c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32"/>
      <c r="B110" s="47"/>
      <c r="C110" s="48"/>
      <c r="D110" s="49"/>
      <c r="E110" s="50"/>
    </row>
    <row r="111" spans="1:5">
      <c r="A111" s="32"/>
      <c r="B111" s="47"/>
      <c r="C111" s="48"/>
      <c r="D111" s="49"/>
      <c r="E111" s="50"/>
    </row>
    <row r="112" spans="1:5">
      <c r="A112" s="32"/>
      <c r="B112" s="47"/>
      <c r="C112" s="48"/>
      <c r="D112" s="49"/>
      <c r="E112" s="50"/>
    </row>
    <row r="113" spans="1:5">
      <c r="A113" s="32"/>
      <c r="B113" s="47"/>
      <c r="C113" s="48"/>
      <c r="D113" s="49"/>
      <c r="E113" s="50"/>
    </row>
    <row r="114" spans="1:5">
      <c r="A114" s="32"/>
      <c r="B114" s="47"/>
      <c r="C114" s="48"/>
      <c r="D114" s="49"/>
      <c r="E114" s="50"/>
    </row>
    <row r="115" spans="1:5">
      <c r="A115" s="32"/>
      <c r="B115" s="47"/>
      <c r="C115" s="48"/>
      <c r="D115" s="49"/>
      <c r="E115" s="50"/>
    </row>
    <row r="116" spans="1:5">
      <c r="A116" s="32"/>
      <c r="B116" s="47"/>
      <c r="C116" s="48"/>
      <c r="D116" s="49"/>
      <c r="E116" s="50"/>
    </row>
    <row r="117" spans="1:5">
      <c r="A117" s="32"/>
      <c r="B117" s="47"/>
      <c r="C117" s="48"/>
      <c r="D117" s="49"/>
      <c r="E117" s="50"/>
    </row>
    <row r="118" spans="1:5">
      <c r="A118" s="32"/>
      <c r="B118" s="47"/>
      <c r="C118" s="48"/>
      <c r="D118" s="49"/>
      <c r="E118" s="50"/>
    </row>
    <row r="119" spans="1:5">
      <c r="A119" s="32"/>
      <c r="B119" s="47"/>
      <c r="C119" s="48"/>
      <c r="D119" s="49"/>
      <c r="E119" s="50"/>
    </row>
    <row r="120" spans="1:5">
      <c r="A120" s="32"/>
      <c r="B120" s="47"/>
      <c r="C120" s="48"/>
      <c r="D120" s="49"/>
      <c r="E120" s="50"/>
    </row>
    <row r="121" spans="1:5">
      <c r="A121" s="32"/>
      <c r="B121" s="47"/>
      <c r="C121" s="48"/>
      <c r="D121" s="49"/>
      <c r="E121" s="50"/>
    </row>
    <row r="122" spans="1:5">
      <c r="A122" s="32"/>
      <c r="B122" s="47"/>
      <c r="C122" s="48"/>
      <c r="D122" s="49"/>
      <c r="E122" s="50"/>
    </row>
    <row r="123" spans="1:5">
      <c r="A123" s="32"/>
      <c r="B123" s="47"/>
      <c r="C123" s="48"/>
      <c r="D123" s="49"/>
      <c r="E123" s="50"/>
    </row>
    <row r="124" spans="1:5">
      <c r="A124" s="32"/>
      <c r="B124" s="47"/>
      <c r="C124" s="48"/>
      <c r="D124" s="49"/>
      <c r="E124" s="50"/>
    </row>
    <row r="125" spans="1:5">
      <c r="A125" s="32"/>
      <c r="B125" s="47"/>
      <c r="C125" s="48"/>
      <c r="D125" s="49"/>
      <c r="E125" s="50"/>
    </row>
    <row r="126" spans="1:5">
      <c r="A126" s="32"/>
      <c r="B126" s="47"/>
      <c r="C126" s="48"/>
      <c r="D126" s="49"/>
      <c r="E126" s="50"/>
    </row>
    <row r="127" spans="1:5">
      <c r="A127" s="32"/>
      <c r="B127" s="47"/>
      <c r="C127" s="48"/>
      <c r="D127" s="49"/>
      <c r="E127" s="50"/>
    </row>
    <row r="128" spans="1:5">
      <c r="A128" s="32"/>
      <c r="B128" s="47"/>
      <c r="C128" s="48"/>
      <c r="D128" s="49"/>
      <c r="E128" s="50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"/>
      <c r="B133" s="26"/>
      <c r="C133" s="15"/>
      <c r="D133" s="6"/>
      <c r="E133" s="7"/>
    </row>
    <row r="134" spans="1:5">
      <c r="A134" s="2"/>
      <c r="B134" s="26"/>
      <c r="C134" s="15"/>
      <c r="D134" s="6"/>
      <c r="E134" s="7"/>
    </row>
    <row r="135" spans="1:5">
      <c r="A135" s="2"/>
      <c r="B135" s="26"/>
      <c r="C135" s="15"/>
      <c r="D135" s="6"/>
      <c r="E135" s="7"/>
    </row>
    <row r="136" spans="1:5">
      <c r="A136" s="2"/>
      <c r="B136" s="26"/>
      <c r="C136" s="15"/>
      <c r="D136" s="6"/>
      <c r="E136" s="7"/>
    </row>
    <row r="137" spans="1:5">
      <c r="A137" s="2"/>
      <c r="B137" s="26"/>
      <c r="C137" s="15"/>
      <c r="D137" s="6"/>
      <c r="E137" s="7"/>
    </row>
    <row r="138" spans="1:5">
      <c r="A138" s="2"/>
      <c r="B138" s="26"/>
      <c r="C138" s="15"/>
      <c r="D138" s="6"/>
      <c r="E138" s="7"/>
    </row>
    <row r="139" spans="1:5">
      <c r="A139" s="2"/>
      <c r="B139" s="26"/>
      <c r="C139" s="15"/>
      <c r="D139" s="6"/>
      <c r="E139" s="7"/>
    </row>
    <row r="140" spans="1:5">
      <c r="A140" s="2"/>
      <c r="B140" s="26"/>
      <c r="C140" s="15"/>
      <c r="D140" s="6"/>
      <c r="E140" s="7"/>
    </row>
    <row r="141" spans="1:5">
      <c r="A141" s="2"/>
      <c r="B141" s="26"/>
      <c r="C141" s="15"/>
      <c r="D141" s="6"/>
      <c r="E141" s="7"/>
    </row>
    <row r="142" spans="1:5">
      <c r="A142" s="2"/>
      <c r="B142" s="26"/>
      <c r="C142" s="15"/>
      <c r="D142" s="6"/>
      <c r="E142" s="7"/>
    </row>
    <row r="143" spans="1:5">
      <c r="A143" s="2"/>
      <c r="B143" s="26"/>
      <c r="C143" s="15"/>
      <c r="D143" s="6"/>
      <c r="E143" s="7"/>
    </row>
    <row r="144" spans="1:5">
      <c r="A144" s="2"/>
      <c r="B144" s="26"/>
      <c r="C144" s="15"/>
      <c r="D144" s="6"/>
      <c r="E144" s="7"/>
    </row>
    <row r="145" spans="1:5">
      <c r="A145" s="2"/>
      <c r="B145" s="26"/>
      <c r="C145" s="15"/>
      <c r="D145" s="6"/>
      <c r="E145" s="7"/>
    </row>
    <row r="146" spans="1:5">
      <c r="A146" s="2"/>
      <c r="B146" s="26"/>
      <c r="C146" s="15"/>
      <c r="D146" s="6"/>
      <c r="E146" s="7"/>
    </row>
    <row r="147" spans="1:5">
      <c r="A147" s="2"/>
      <c r="B147" s="26"/>
      <c r="C147" s="15"/>
      <c r="D147" s="6"/>
      <c r="E147" s="7"/>
    </row>
    <row r="148" spans="1:5">
      <c r="A148" s="2"/>
      <c r="B148" s="26"/>
      <c r="C148" s="15"/>
      <c r="D148" s="6"/>
      <c r="E148" s="7"/>
    </row>
    <row r="149" spans="1:5">
      <c r="A149" s="2"/>
      <c r="B149" s="26"/>
      <c r="C149" s="15"/>
      <c r="D149" s="6"/>
      <c r="E149" s="7"/>
    </row>
    <row r="150" spans="1:5">
      <c r="A150" s="2"/>
      <c r="B150" s="26"/>
      <c r="C150" s="15"/>
      <c r="D150" s="6"/>
      <c r="E150" s="7"/>
    </row>
    <row r="151" spans="1:5">
      <c r="A151" s="2"/>
      <c r="B151" s="26"/>
      <c r="C151" s="15"/>
      <c r="D151" s="6"/>
      <c r="E151" s="7"/>
    </row>
    <row r="152" spans="1:5">
      <c r="A152" s="25"/>
      <c r="B152" s="20"/>
      <c r="C152" s="8"/>
      <c r="D152" s="40"/>
      <c r="E152" s="33"/>
    </row>
    <row r="153" spans="1:5">
      <c r="A153" s="39"/>
      <c r="B153" s="29"/>
      <c r="C153" s="18"/>
      <c r="D153" s="29"/>
      <c r="E153" s="2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430E3-66B9-4396-BAC5-333C541E2B8A}">
  <sheetPr>
    <tabColor theme="9" tint="0.39997558519241921"/>
  </sheetPr>
  <dimension ref="A6:H157"/>
  <sheetViews>
    <sheetView topLeftCell="A86" workbookViewId="0">
      <selection activeCell="I102" sqref="I102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44767</v>
      </c>
      <c r="B11" s="108">
        <v>44767.380254629628</v>
      </c>
      <c r="C11" s="54">
        <v>250</v>
      </c>
      <c r="D11" s="120">
        <v>4.4000000000000004</v>
      </c>
      <c r="E11" s="120">
        <v>1100</v>
      </c>
    </row>
    <row r="12" spans="1:5">
      <c r="A12" s="32">
        <v>44767</v>
      </c>
      <c r="B12" s="108">
        <v>44767.448240740741</v>
      </c>
      <c r="C12" s="54">
        <v>2</v>
      </c>
      <c r="D12" s="120">
        <v>4.4000000000000004</v>
      </c>
      <c r="E12" s="120">
        <v>8.8000000000000007</v>
      </c>
    </row>
    <row r="13" spans="1:5">
      <c r="A13" s="32">
        <v>44767</v>
      </c>
      <c r="B13" s="108">
        <v>44767.607418981483</v>
      </c>
      <c r="C13" s="54">
        <v>498</v>
      </c>
      <c r="D13" s="120">
        <v>4.4000000000000004</v>
      </c>
      <c r="E13" s="120">
        <v>2191.2000000000003</v>
      </c>
    </row>
    <row r="14" spans="1:5">
      <c r="A14" s="32">
        <v>44767</v>
      </c>
      <c r="B14" s="108">
        <v>44767.643148148149</v>
      </c>
      <c r="C14" s="54">
        <v>2</v>
      </c>
      <c r="D14" s="120">
        <v>4.4000000000000004</v>
      </c>
      <c r="E14" s="120">
        <v>8.8000000000000007</v>
      </c>
    </row>
    <row r="15" spans="1:5">
      <c r="A15" s="32">
        <v>44767</v>
      </c>
      <c r="B15" s="108">
        <v>44767.659432870372</v>
      </c>
      <c r="C15" s="54">
        <v>2</v>
      </c>
      <c r="D15" s="120">
        <v>4.4000000000000004</v>
      </c>
      <c r="E15" s="120">
        <v>8.8000000000000007</v>
      </c>
    </row>
    <row r="16" spans="1:5">
      <c r="A16" s="32">
        <v>44767</v>
      </c>
      <c r="B16" s="108">
        <v>44767.669756944444</v>
      </c>
      <c r="C16" s="54">
        <v>250</v>
      </c>
      <c r="D16" s="120">
        <v>4.4400000000000004</v>
      </c>
      <c r="E16" s="120">
        <v>1110</v>
      </c>
    </row>
    <row r="17" spans="1:5">
      <c r="A17" s="32">
        <v>44767</v>
      </c>
      <c r="B17" s="108">
        <v>44767.673506944448</v>
      </c>
      <c r="C17" s="54">
        <v>246</v>
      </c>
      <c r="D17" s="120">
        <v>4.4000000000000004</v>
      </c>
      <c r="E17" s="120">
        <v>1082.4000000000001</v>
      </c>
    </row>
    <row r="18" spans="1:5">
      <c r="A18" s="32">
        <v>44767</v>
      </c>
      <c r="B18" s="108">
        <v>44767.678773148145</v>
      </c>
      <c r="C18" s="54">
        <v>2</v>
      </c>
      <c r="D18" s="120">
        <v>4.3499999999999996</v>
      </c>
      <c r="E18" s="120">
        <v>8.6999999999999993</v>
      </c>
    </row>
    <row r="19" spans="1:5">
      <c r="A19" s="32">
        <v>44767</v>
      </c>
      <c r="B19" s="108">
        <v>44767.687986111108</v>
      </c>
      <c r="C19" s="54">
        <v>26</v>
      </c>
      <c r="D19" s="120">
        <v>4.32</v>
      </c>
      <c r="E19" s="120">
        <v>112.32000000000001</v>
      </c>
    </row>
    <row r="20" spans="1:5">
      <c r="A20" s="32">
        <v>44767</v>
      </c>
      <c r="B20" s="108">
        <v>44767.687986111108</v>
      </c>
      <c r="C20" s="54">
        <v>498</v>
      </c>
      <c r="D20" s="120">
        <v>4.3499999999999996</v>
      </c>
      <c r="E20" s="120">
        <v>2166.2999999999997</v>
      </c>
    </row>
    <row r="21" spans="1:5">
      <c r="A21" s="32">
        <v>44767</v>
      </c>
      <c r="B21" s="108">
        <v>44767.688356481478</v>
      </c>
      <c r="C21" s="54">
        <v>75</v>
      </c>
      <c r="D21" s="120">
        <v>4.34</v>
      </c>
      <c r="E21" s="120">
        <v>325.5</v>
      </c>
    </row>
    <row r="22" spans="1:5">
      <c r="A22" s="32">
        <v>44767</v>
      </c>
      <c r="B22" s="108">
        <v>44767.688356481478</v>
      </c>
      <c r="C22" s="54">
        <v>1</v>
      </c>
      <c r="D22" s="120">
        <v>4.34</v>
      </c>
      <c r="E22" s="120">
        <v>4.34</v>
      </c>
    </row>
    <row r="23" spans="1:5">
      <c r="A23" s="32">
        <v>44767</v>
      </c>
      <c r="B23" s="108">
        <v>44767.708252314813</v>
      </c>
      <c r="C23" s="54">
        <v>1</v>
      </c>
      <c r="D23" s="120">
        <v>4.34</v>
      </c>
      <c r="E23" s="120">
        <v>4.34</v>
      </c>
    </row>
    <row r="24" spans="1:5">
      <c r="A24" s="25">
        <v>44767</v>
      </c>
      <c r="B24" s="107">
        <v>44767.72483796296</v>
      </c>
      <c r="C24" s="9">
        <v>147</v>
      </c>
      <c r="D24" s="110">
        <v>4.38</v>
      </c>
      <c r="E24" s="110">
        <v>643.86</v>
      </c>
    </row>
    <row r="25" spans="1:5">
      <c r="A25" s="32">
        <v>44768</v>
      </c>
      <c r="B25" s="108">
        <v>44768.391377314816</v>
      </c>
      <c r="C25" s="54">
        <v>200</v>
      </c>
      <c r="D25" s="120">
        <v>4.4400000000000004</v>
      </c>
      <c r="E25" s="120">
        <v>888.00000000000011</v>
      </c>
    </row>
    <row r="26" spans="1:5">
      <c r="A26" s="32">
        <v>44768</v>
      </c>
      <c r="B26" s="108">
        <v>44768.391377314816</v>
      </c>
      <c r="C26" s="54">
        <v>300</v>
      </c>
      <c r="D26" s="120">
        <v>4.4400000000000004</v>
      </c>
      <c r="E26" s="120">
        <v>1332.0000000000002</v>
      </c>
    </row>
    <row r="27" spans="1:5">
      <c r="A27" s="32">
        <v>44768</v>
      </c>
      <c r="B27" s="108">
        <v>44768.449641203704</v>
      </c>
      <c r="C27" s="54">
        <v>500</v>
      </c>
      <c r="D27" s="120">
        <v>4.42</v>
      </c>
      <c r="E27" s="120">
        <v>2210</v>
      </c>
    </row>
    <row r="28" spans="1:5">
      <c r="A28" s="32">
        <v>44768</v>
      </c>
      <c r="B28" s="108">
        <v>44768.463900462964</v>
      </c>
      <c r="C28" s="54">
        <v>284</v>
      </c>
      <c r="D28" s="120">
        <v>4.4000000000000004</v>
      </c>
      <c r="E28" s="120">
        <v>1249.6000000000001</v>
      </c>
    </row>
    <row r="29" spans="1:5">
      <c r="A29" s="32">
        <v>44768</v>
      </c>
      <c r="B29" s="108">
        <v>44768.463900462964</v>
      </c>
      <c r="C29" s="54">
        <v>184</v>
      </c>
      <c r="D29" s="120">
        <v>4.4000000000000004</v>
      </c>
      <c r="E29" s="120">
        <v>809.6</v>
      </c>
    </row>
    <row r="30" spans="1:5">
      <c r="A30" s="32">
        <v>44768</v>
      </c>
      <c r="B30" s="108">
        <v>44768.463900462964</v>
      </c>
      <c r="C30" s="54">
        <v>13</v>
      </c>
      <c r="D30" s="120">
        <v>4.4000000000000004</v>
      </c>
      <c r="E30" s="120">
        <v>57.2</v>
      </c>
    </row>
    <row r="31" spans="1:5">
      <c r="A31" s="32">
        <v>44768</v>
      </c>
      <c r="B31" s="108">
        <v>44768.463900462964</v>
      </c>
      <c r="C31" s="54">
        <v>19</v>
      </c>
      <c r="D31" s="120">
        <v>4.4000000000000004</v>
      </c>
      <c r="E31" s="120">
        <v>83.600000000000009</v>
      </c>
    </row>
    <row r="32" spans="1:5">
      <c r="A32" s="32">
        <v>44768</v>
      </c>
      <c r="B32" s="108">
        <v>44768.471932870372</v>
      </c>
      <c r="C32" s="54">
        <v>1</v>
      </c>
      <c r="D32" s="120">
        <v>4.37</v>
      </c>
      <c r="E32" s="120">
        <v>4.37</v>
      </c>
    </row>
    <row r="33" spans="1:8">
      <c r="A33" s="32">
        <v>44768</v>
      </c>
      <c r="B33" s="108">
        <v>44768.505810185183</v>
      </c>
      <c r="C33" s="111">
        <v>499</v>
      </c>
      <c r="D33" s="113">
        <v>4.37</v>
      </c>
      <c r="E33" s="69">
        <v>2180.63</v>
      </c>
    </row>
    <row r="34" spans="1:8">
      <c r="A34" s="32">
        <v>44768</v>
      </c>
      <c r="B34" s="108">
        <v>44768.51390046296</v>
      </c>
      <c r="C34" s="111">
        <v>16</v>
      </c>
      <c r="D34" s="113">
        <v>4.34</v>
      </c>
      <c r="E34" s="69">
        <v>69.44</v>
      </c>
    </row>
    <row r="35" spans="1:8">
      <c r="A35" s="32">
        <v>44768</v>
      </c>
      <c r="B35" s="108">
        <v>44768.51390046296</v>
      </c>
      <c r="C35" s="111">
        <v>85</v>
      </c>
      <c r="D35" s="113">
        <v>4.34</v>
      </c>
      <c r="E35" s="69">
        <v>368.9</v>
      </c>
    </row>
    <row r="36" spans="1:8">
      <c r="A36" s="32">
        <v>44768</v>
      </c>
      <c r="B36" s="108">
        <v>44768.51390046296</v>
      </c>
      <c r="C36" s="111">
        <v>399</v>
      </c>
      <c r="D36" s="113">
        <v>4.34</v>
      </c>
      <c r="E36" s="69">
        <v>1731.6599999999999</v>
      </c>
    </row>
    <row r="37" spans="1:8">
      <c r="A37" s="32">
        <v>44768</v>
      </c>
      <c r="B37" s="108">
        <v>44768.51390046296</v>
      </c>
      <c r="C37" s="111">
        <v>500</v>
      </c>
      <c r="D37" s="113">
        <v>4.3499999999999996</v>
      </c>
      <c r="E37" s="69">
        <v>2175</v>
      </c>
    </row>
    <row r="38" spans="1:8">
      <c r="A38" s="32">
        <v>44768</v>
      </c>
      <c r="B38" s="108">
        <v>44768.602731481478</v>
      </c>
      <c r="C38" s="111">
        <v>1000</v>
      </c>
      <c r="D38" s="113">
        <v>4.3099999999999996</v>
      </c>
      <c r="E38" s="69">
        <v>4310</v>
      </c>
    </row>
    <row r="39" spans="1:8">
      <c r="A39" s="32">
        <v>44768</v>
      </c>
      <c r="B39" s="108">
        <v>44768.687280092592</v>
      </c>
      <c r="C39" s="111">
        <v>700</v>
      </c>
      <c r="D39" s="113">
        <v>4.3099999999999996</v>
      </c>
      <c r="E39" s="69">
        <v>3016.9999999999995</v>
      </c>
    </row>
    <row r="40" spans="1:8">
      <c r="A40" s="32">
        <v>44768</v>
      </c>
      <c r="B40" s="108">
        <v>44768.687280092592</v>
      </c>
      <c r="C40" s="111">
        <v>300</v>
      </c>
      <c r="D40" s="113">
        <v>4.3099999999999996</v>
      </c>
      <c r="E40" s="69">
        <v>1292.9999999999998</v>
      </c>
    </row>
    <row r="41" spans="1:8">
      <c r="A41" s="32">
        <v>44768</v>
      </c>
      <c r="B41" s="108">
        <v>44768.691828703704</v>
      </c>
      <c r="C41" s="111">
        <v>170</v>
      </c>
      <c r="D41" s="113">
        <v>4.3099999999999996</v>
      </c>
      <c r="E41" s="69">
        <v>732.69999999999993</v>
      </c>
      <c r="H41" s="26"/>
    </row>
    <row r="42" spans="1:8">
      <c r="A42" s="32">
        <v>44768</v>
      </c>
      <c r="B42" s="108">
        <v>44768.710636574076</v>
      </c>
      <c r="C42" s="111">
        <v>207</v>
      </c>
      <c r="D42" s="113">
        <v>4.32</v>
      </c>
      <c r="E42" s="69">
        <v>894.24</v>
      </c>
      <c r="H42" s="26"/>
    </row>
    <row r="43" spans="1:8">
      <c r="A43" s="32">
        <v>44768</v>
      </c>
      <c r="B43" s="108">
        <v>44768.710636574076</v>
      </c>
      <c r="C43" s="111">
        <v>432</v>
      </c>
      <c r="D43" s="113">
        <v>4.32</v>
      </c>
      <c r="E43" s="69">
        <v>1866.2400000000002</v>
      </c>
      <c r="H43" s="26"/>
    </row>
    <row r="44" spans="1:8">
      <c r="A44" s="32">
        <v>44768</v>
      </c>
      <c r="B44" s="108">
        <v>44768.710636574076</v>
      </c>
      <c r="C44" s="111">
        <v>330</v>
      </c>
      <c r="D44" s="113">
        <v>4.32</v>
      </c>
      <c r="E44" s="69">
        <v>1425.6000000000001</v>
      </c>
      <c r="H44" s="26"/>
    </row>
    <row r="45" spans="1:8">
      <c r="A45" s="32">
        <v>44768</v>
      </c>
      <c r="B45" s="108">
        <v>44768.711608796293</v>
      </c>
      <c r="C45" s="111">
        <v>872</v>
      </c>
      <c r="D45" s="113">
        <v>4.32</v>
      </c>
      <c r="E45" s="69">
        <v>3767.0400000000004</v>
      </c>
      <c r="H45" s="26"/>
    </row>
    <row r="46" spans="1:8">
      <c r="A46" s="32">
        <v>44768</v>
      </c>
      <c r="B46" s="108">
        <v>44768.711608796293</v>
      </c>
      <c r="C46" s="111">
        <v>571</v>
      </c>
      <c r="D46" s="113">
        <v>4.32</v>
      </c>
      <c r="E46" s="69">
        <v>2466.7200000000003</v>
      </c>
      <c r="H46" s="26"/>
    </row>
    <row r="47" spans="1:8">
      <c r="A47" s="32">
        <v>44768</v>
      </c>
      <c r="B47" s="108">
        <v>44768.711608796293</v>
      </c>
      <c r="C47" s="111">
        <v>88</v>
      </c>
      <c r="D47" s="113">
        <v>4.32</v>
      </c>
      <c r="E47" s="69">
        <v>380.16</v>
      </c>
      <c r="H47" s="26"/>
    </row>
    <row r="48" spans="1:8">
      <c r="A48" s="25">
        <v>44768</v>
      </c>
      <c r="B48" s="107">
        <v>44768.712141203701</v>
      </c>
      <c r="C48" s="112">
        <v>22</v>
      </c>
      <c r="D48" s="114">
        <v>4.3099999999999996</v>
      </c>
      <c r="E48" s="53">
        <v>94.82</v>
      </c>
      <c r="H48" s="26"/>
    </row>
    <row r="49" spans="1:8">
      <c r="A49" s="32">
        <v>44769</v>
      </c>
      <c r="B49" s="108">
        <v>44769.41915509259</v>
      </c>
      <c r="C49" s="111">
        <v>500</v>
      </c>
      <c r="D49" s="113">
        <v>4.3499999999999996</v>
      </c>
      <c r="E49" s="69">
        <v>2175</v>
      </c>
      <c r="H49" s="26"/>
    </row>
    <row r="50" spans="1:8">
      <c r="A50" s="32">
        <v>44769</v>
      </c>
      <c r="B50" s="108">
        <v>44769.53392361111</v>
      </c>
      <c r="C50" s="111">
        <v>453</v>
      </c>
      <c r="D50" s="113">
        <v>4.33</v>
      </c>
      <c r="E50" s="69">
        <v>1961.49</v>
      </c>
      <c r="H50" s="26"/>
    </row>
    <row r="51" spans="1:8">
      <c r="A51" s="32">
        <v>44769</v>
      </c>
      <c r="B51" s="108">
        <v>44769.533958333333</v>
      </c>
      <c r="C51" s="111">
        <v>17</v>
      </c>
      <c r="D51" s="113">
        <v>4.33</v>
      </c>
      <c r="E51" s="69">
        <v>73.61</v>
      </c>
      <c r="H51" s="26"/>
    </row>
    <row r="52" spans="1:8">
      <c r="A52" s="32">
        <v>44769</v>
      </c>
      <c r="B52" s="108">
        <v>44769.556030092594</v>
      </c>
      <c r="C52" s="111">
        <v>295</v>
      </c>
      <c r="D52" s="113">
        <v>4.3499999999999996</v>
      </c>
      <c r="E52" s="69">
        <v>1283.25</v>
      </c>
      <c r="H52" s="26"/>
    </row>
    <row r="53" spans="1:8">
      <c r="A53" s="32">
        <v>44769</v>
      </c>
      <c r="B53" s="108">
        <v>44769.556030092594</v>
      </c>
      <c r="C53" s="111">
        <v>205</v>
      </c>
      <c r="D53" s="113">
        <v>4.3499999999999996</v>
      </c>
      <c r="E53" s="69">
        <v>891.74999999999989</v>
      </c>
      <c r="H53" s="26"/>
    </row>
    <row r="54" spans="1:8">
      <c r="A54" s="32">
        <v>44769</v>
      </c>
      <c r="B54" s="108">
        <v>44769.64640046296</v>
      </c>
      <c r="C54" s="111">
        <v>128</v>
      </c>
      <c r="D54" s="113">
        <v>4.3899999999999997</v>
      </c>
      <c r="E54" s="69">
        <v>561.91999999999996</v>
      </c>
      <c r="H54" s="26"/>
    </row>
    <row r="55" spans="1:8">
      <c r="A55" s="32">
        <v>44769</v>
      </c>
      <c r="B55" s="108">
        <v>44769.64640046296</v>
      </c>
      <c r="C55" s="111">
        <v>2</v>
      </c>
      <c r="D55" s="113">
        <v>4.3899999999999997</v>
      </c>
      <c r="E55" s="69">
        <v>8.7799999999999994</v>
      </c>
      <c r="H55" s="26"/>
    </row>
    <row r="56" spans="1:8">
      <c r="A56" s="32">
        <v>44769</v>
      </c>
      <c r="B56" s="108">
        <v>44769.646516203706</v>
      </c>
      <c r="C56" s="111">
        <v>8</v>
      </c>
      <c r="D56" s="113">
        <v>4.3899999999999997</v>
      </c>
      <c r="E56" s="69">
        <v>35.119999999999997</v>
      </c>
      <c r="H56" s="26"/>
    </row>
    <row r="57" spans="1:8">
      <c r="A57" s="32">
        <v>44769</v>
      </c>
      <c r="B57" s="108">
        <v>44769.646574074075</v>
      </c>
      <c r="C57" s="111">
        <v>57</v>
      </c>
      <c r="D57" s="113">
        <v>4.3899999999999997</v>
      </c>
      <c r="E57" s="69">
        <v>250.23</v>
      </c>
      <c r="H57" s="26"/>
    </row>
    <row r="58" spans="1:8">
      <c r="A58" s="32">
        <v>44769</v>
      </c>
      <c r="B58" s="108">
        <v>44769.649664351855</v>
      </c>
      <c r="C58" s="111">
        <v>34</v>
      </c>
      <c r="D58" s="113">
        <v>4.3899999999999997</v>
      </c>
      <c r="E58" s="69">
        <v>149.26</v>
      </c>
      <c r="H58" s="26"/>
    </row>
    <row r="59" spans="1:8">
      <c r="A59" s="32">
        <v>44769</v>
      </c>
      <c r="B59" s="108">
        <v>44769.649664351855</v>
      </c>
      <c r="C59" s="111">
        <v>301</v>
      </c>
      <c r="D59" s="113">
        <v>4.3899999999999997</v>
      </c>
      <c r="E59" s="69">
        <v>1321.3899999999999</v>
      </c>
      <c r="H59" s="26"/>
    </row>
    <row r="60" spans="1:8">
      <c r="A60" s="32">
        <v>44769</v>
      </c>
      <c r="B60" s="108">
        <v>44769.697534722225</v>
      </c>
      <c r="C60" s="111">
        <v>1000</v>
      </c>
      <c r="D60" s="113">
        <v>4.3899999999999997</v>
      </c>
      <c r="E60" s="69">
        <v>4390</v>
      </c>
      <c r="H60" s="26"/>
    </row>
    <row r="61" spans="1:8">
      <c r="A61" s="32">
        <v>44769</v>
      </c>
      <c r="B61" s="108">
        <v>44769.697534722225</v>
      </c>
      <c r="C61" s="111">
        <v>300</v>
      </c>
      <c r="D61" s="113">
        <v>4.3899999999999997</v>
      </c>
      <c r="E61" s="69">
        <v>1317</v>
      </c>
      <c r="H61" s="26"/>
    </row>
    <row r="62" spans="1:8">
      <c r="A62" s="32">
        <v>44769</v>
      </c>
      <c r="B62" s="108">
        <v>44769.70108796296</v>
      </c>
      <c r="C62" s="111">
        <v>119</v>
      </c>
      <c r="D62" s="113">
        <v>4.3899999999999997</v>
      </c>
      <c r="E62" s="69">
        <v>522.41</v>
      </c>
      <c r="H62" s="26"/>
    </row>
    <row r="63" spans="1:8">
      <c r="A63" s="32">
        <v>44769</v>
      </c>
      <c r="B63" s="108">
        <v>44769.70108796296</v>
      </c>
      <c r="C63" s="111">
        <v>81</v>
      </c>
      <c r="D63" s="113">
        <v>4.3899999999999997</v>
      </c>
      <c r="E63" s="69">
        <v>355.59</v>
      </c>
      <c r="H63" s="26"/>
    </row>
    <row r="64" spans="1:8">
      <c r="A64" s="32">
        <v>44769</v>
      </c>
      <c r="B64" s="108">
        <v>44769.713576388887</v>
      </c>
      <c r="C64" s="111">
        <v>17</v>
      </c>
      <c r="D64" s="113">
        <v>4.3899999999999997</v>
      </c>
      <c r="E64" s="69">
        <v>74.63</v>
      </c>
      <c r="H64" s="26"/>
    </row>
    <row r="65" spans="1:8">
      <c r="A65" s="32">
        <v>44769</v>
      </c>
      <c r="B65" s="108">
        <v>44769.713576388887</v>
      </c>
      <c r="C65" s="111">
        <v>34</v>
      </c>
      <c r="D65" s="113">
        <v>4.3899999999999997</v>
      </c>
      <c r="E65" s="69">
        <v>149.26</v>
      </c>
      <c r="H65" s="26"/>
    </row>
    <row r="66" spans="1:8">
      <c r="A66" s="32">
        <v>44769</v>
      </c>
      <c r="B66" s="108">
        <v>44769.713576388887</v>
      </c>
      <c r="C66" s="111">
        <v>30</v>
      </c>
      <c r="D66" s="113">
        <v>4.3899999999999997</v>
      </c>
      <c r="E66" s="69">
        <v>131.69999999999999</v>
      </c>
      <c r="H66" s="26"/>
    </row>
    <row r="67" spans="1:8">
      <c r="A67" s="32">
        <v>44769</v>
      </c>
      <c r="B67" s="108">
        <v>44769.713576388887</v>
      </c>
      <c r="C67" s="111">
        <v>2</v>
      </c>
      <c r="D67" s="113">
        <v>4.3899999999999997</v>
      </c>
      <c r="E67" s="69">
        <v>8.7799999999999994</v>
      </c>
      <c r="H67" s="26"/>
    </row>
    <row r="68" spans="1:8">
      <c r="A68" s="32">
        <v>44769</v>
      </c>
      <c r="B68" s="108">
        <v>44769.713576388887</v>
      </c>
      <c r="C68" s="111">
        <v>190</v>
      </c>
      <c r="D68" s="113">
        <v>4.3899999999999997</v>
      </c>
      <c r="E68" s="69">
        <v>834.09999999999991</v>
      </c>
    </row>
    <row r="69" spans="1:8">
      <c r="A69" s="32">
        <v>44769</v>
      </c>
      <c r="B69" s="108">
        <v>44769.715752314813</v>
      </c>
      <c r="C69" s="111">
        <v>227</v>
      </c>
      <c r="D69" s="113">
        <v>4.3899999999999997</v>
      </c>
      <c r="E69" s="69">
        <v>996.53</v>
      </c>
    </row>
    <row r="70" spans="1:8">
      <c r="A70" s="32">
        <v>44769</v>
      </c>
      <c r="B70" s="108">
        <v>44769.715752314813</v>
      </c>
      <c r="C70" s="111">
        <v>3000</v>
      </c>
      <c r="D70" s="113">
        <v>4.3899999999999997</v>
      </c>
      <c r="E70" s="69">
        <v>13169.999999999998</v>
      </c>
    </row>
    <row r="71" spans="1:8">
      <c r="A71" s="32">
        <v>44769</v>
      </c>
      <c r="B71" s="108">
        <v>44769.71603009259</v>
      </c>
      <c r="C71" s="111">
        <v>26</v>
      </c>
      <c r="D71" s="113">
        <v>4.37</v>
      </c>
      <c r="E71" s="69">
        <v>113.62</v>
      </c>
    </row>
    <row r="72" spans="1:8">
      <c r="A72" s="32">
        <v>44769</v>
      </c>
      <c r="B72" s="108">
        <v>44769.71603009259</v>
      </c>
      <c r="C72" s="111">
        <v>103</v>
      </c>
      <c r="D72" s="113">
        <v>4.37</v>
      </c>
      <c r="E72" s="69">
        <v>450.11</v>
      </c>
    </row>
    <row r="73" spans="1:8">
      <c r="A73" s="32">
        <v>44769</v>
      </c>
      <c r="B73" s="108">
        <v>44769.71603009259</v>
      </c>
      <c r="C73" s="111">
        <v>87</v>
      </c>
      <c r="D73" s="113">
        <v>4.37</v>
      </c>
      <c r="E73" s="69">
        <v>380.19</v>
      </c>
    </row>
    <row r="74" spans="1:8">
      <c r="A74" s="25">
        <v>44769</v>
      </c>
      <c r="B74" s="107">
        <v>44769.71603009259</v>
      </c>
      <c r="C74" s="112">
        <v>24</v>
      </c>
      <c r="D74" s="114">
        <v>4.37</v>
      </c>
      <c r="E74" s="53">
        <v>104.88</v>
      </c>
    </row>
    <row r="75" spans="1:8">
      <c r="A75" s="32">
        <v>44770</v>
      </c>
      <c r="B75" s="108">
        <v>44770.442488425928</v>
      </c>
      <c r="C75" s="111">
        <v>500</v>
      </c>
      <c r="D75" s="113">
        <v>4.34</v>
      </c>
      <c r="E75" s="69">
        <v>2170</v>
      </c>
    </row>
    <row r="76" spans="1:8">
      <c r="A76" s="32">
        <v>44770</v>
      </c>
      <c r="B76" s="108">
        <v>44770.444050925929</v>
      </c>
      <c r="C76" s="111">
        <v>500</v>
      </c>
      <c r="D76" s="113">
        <v>4.3</v>
      </c>
      <c r="E76" s="69">
        <v>2150</v>
      </c>
    </row>
    <row r="77" spans="1:8">
      <c r="A77" s="32">
        <v>44770</v>
      </c>
      <c r="B77" s="108">
        <v>44770.458553240744</v>
      </c>
      <c r="C77" s="111">
        <v>300</v>
      </c>
      <c r="D77" s="113">
        <v>4.32</v>
      </c>
      <c r="E77" s="69">
        <v>1296</v>
      </c>
    </row>
    <row r="78" spans="1:8">
      <c r="A78" s="32">
        <v>44770</v>
      </c>
      <c r="B78" s="108">
        <v>44770.458553240744</v>
      </c>
      <c r="C78" s="111">
        <v>200</v>
      </c>
      <c r="D78" s="113">
        <v>4.32</v>
      </c>
      <c r="E78" s="69">
        <v>864</v>
      </c>
    </row>
    <row r="79" spans="1:8">
      <c r="A79" s="32">
        <v>44770</v>
      </c>
      <c r="B79" s="108">
        <v>44770.460856481484</v>
      </c>
      <c r="C79" s="111">
        <v>500</v>
      </c>
      <c r="D79" s="113">
        <v>4.2699999999999996</v>
      </c>
      <c r="E79" s="69">
        <v>2135</v>
      </c>
    </row>
    <row r="80" spans="1:8">
      <c r="A80" s="32">
        <v>44770</v>
      </c>
      <c r="B80" s="108">
        <v>44770.460856481484</v>
      </c>
      <c r="C80" s="111">
        <v>500</v>
      </c>
      <c r="D80" s="113">
        <v>4.28</v>
      </c>
      <c r="E80" s="69">
        <v>2140</v>
      </c>
    </row>
    <row r="81" spans="1:5">
      <c r="A81" s="32">
        <v>44770</v>
      </c>
      <c r="B81" s="108">
        <v>44770.641967592594</v>
      </c>
      <c r="C81" s="111">
        <v>2</v>
      </c>
      <c r="D81" s="113">
        <v>4.32</v>
      </c>
      <c r="E81" s="69">
        <v>8.64</v>
      </c>
    </row>
    <row r="82" spans="1:5">
      <c r="A82" s="32">
        <v>44770</v>
      </c>
      <c r="B82" s="108">
        <v>44770.641967592594</v>
      </c>
      <c r="C82" s="111">
        <v>1</v>
      </c>
      <c r="D82" s="113">
        <v>4.32</v>
      </c>
      <c r="E82" s="69">
        <v>4.32</v>
      </c>
    </row>
    <row r="83" spans="1:5">
      <c r="A83" s="32">
        <v>44770</v>
      </c>
      <c r="B83" s="108">
        <v>44770.641967592594</v>
      </c>
      <c r="C83" s="111">
        <v>59</v>
      </c>
      <c r="D83" s="113">
        <v>4.32</v>
      </c>
      <c r="E83" s="69">
        <v>254.88000000000002</v>
      </c>
    </row>
    <row r="84" spans="1:5">
      <c r="A84" s="32">
        <v>44770</v>
      </c>
      <c r="B84" s="108">
        <v>44770.659791666665</v>
      </c>
      <c r="C84" s="111">
        <v>438</v>
      </c>
      <c r="D84" s="113">
        <v>4.32</v>
      </c>
      <c r="E84" s="69">
        <v>1892.16</v>
      </c>
    </row>
    <row r="85" spans="1:5">
      <c r="A85" s="32">
        <v>44770</v>
      </c>
      <c r="B85" s="108">
        <v>44770.660104166665</v>
      </c>
      <c r="C85" s="111">
        <v>18</v>
      </c>
      <c r="D85" s="113">
        <v>4.28</v>
      </c>
      <c r="E85" s="69">
        <v>77.040000000000006</v>
      </c>
    </row>
    <row r="86" spans="1:5">
      <c r="A86" s="32">
        <v>44770</v>
      </c>
      <c r="B86" s="108">
        <v>44770.673750000002</v>
      </c>
      <c r="C86" s="111">
        <v>51</v>
      </c>
      <c r="D86" s="113">
        <v>4.28</v>
      </c>
      <c r="E86" s="69">
        <v>218.28</v>
      </c>
    </row>
    <row r="87" spans="1:5">
      <c r="A87" s="32">
        <v>44770</v>
      </c>
      <c r="B87" s="108">
        <v>44770.673750000002</v>
      </c>
      <c r="C87" s="111">
        <v>52</v>
      </c>
      <c r="D87" s="113">
        <v>4.28</v>
      </c>
      <c r="E87" s="69">
        <v>222.56</v>
      </c>
    </row>
    <row r="88" spans="1:5">
      <c r="A88" s="32">
        <v>44770</v>
      </c>
      <c r="B88" s="108">
        <v>44770.685231481482</v>
      </c>
      <c r="C88" s="111">
        <v>73</v>
      </c>
      <c r="D88" s="113">
        <v>4.28</v>
      </c>
      <c r="E88" s="69">
        <v>312.44</v>
      </c>
    </row>
    <row r="89" spans="1:5">
      <c r="A89" s="32">
        <v>44770</v>
      </c>
      <c r="B89" s="108">
        <v>44770.686168981483</v>
      </c>
      <c r="C89" s="111">
        <v>306</v>
      </c>
      <c r="D89" s="113">
        <v>4.28</v>
      </c>
      <c r="E89" s="69">
        <v>1309.68</v>
      </c>
    </row>
    <row r="90" spans="1:5">
      <c r="A90" s="32">
        <v>44770</v>
      </c>
      <c r="B90" s="108">
        <v>44770.709004629629</v>
      </c>
      <c r="C90" s="111">
        <v>10</v>
      </c>
      <c r="D90" s="113">
        <v>4.29</v>
      </c>
      <c r="E90" s="69">
        <v>42.9</v>
      </c>
    </row>
    <row r="91" spans="1:5">
      <c r="A91" s="32">
        <v>44770</v>
      </c>
      <c r="B91" s="108">
        <v>44770.709004629629</v>
      </c>
      <c r="C91" s="111">
        <v>157</v>
      </c>
      <c r="D91" s="113">
        <v>4.29</v>
      </c>
      <c r="E91" s="69">
        <v>673.53</v>
      </c>
    </row>
    <row r="92" spans="1:5">
      <c r="A92" s="32">
        <v>44770</v>
      </c>
      <c r="B92" s="108">
        <v>44770.709004629629</v>
      </c>
      <c r="C92" s="111">
        <v>333</v>
      </c>
      <c r="D92" s="113">
        <v>4.29</v>
      </c>
      <c r="E92" s="69">
        <v>1428.57</v>
      </c>
    </row>
    <row r="93" spans="1:5">
      <c r="A93" s="32">
        <v>44770</v>
      </c>
      <c r="B93" s="108">
        <v>44770.709131944444</v>
      </c>
      <c r="C93" s="111">
        <v>256</v>
      </c>
      <c r="D93" s="113">
        <v>4.29</v>
      </c>
      <c r="E93" s="69">
        <v>1098.24</v>
      </c>
    </row>
    <row r="94" spans="1:5">
      <c r="A94" s="32">
        <v>44770</v>
      </c>
      <c r="B94" s="108">
        <v>44770.713020833333</v>
      </c>
      <c r="C94" s="111">
        <v>30</v>
      </c>
      <c r="D94" s="113">
        <v>4.29</v>
      </c>
      <c r="E94" s="69">
        <v>128.69999999999999</v>
      </c>
    </row>
    <row r="95" spans="1:5">
      <c r="A95" s="32">
        <v>44770</v>
      </c>
      <c r="B95" s="108">
        <v>44770.717164351852</v>
      </c>
      <c r="C95" s="111">
        <v>424</v>
      </c>
      <c r="D95" s="113">
        <v>4.32</v>
      </c>
      <c r="E95" s="69">
        <v>1831.68</v>
      </c>
    </row>
    <row r="96" spans="1:5">
      <c r="A96" s="32">
        <v>44770</v>
      </c>
      <c r="B96" s="108">
        <v>44770.717164351852</v>
      </c>
      <c r="C96" s="111">
        <v>347</v>
      </c>
      <c r="D96" s="113">
        <v>4.32</v>
      </c>
      <c r="E96" s="69">
        <v>1499.0400000000002</v>
      </c>
    </row>
    <row r="97" spans="1:5">
      <c r="A97" s="25">
        <v>44770</v>
      </c>
      <c r="B97" s="107">
        <v>44770.717164351852</v>
      </c>
      <c r="C97" s="112">
        <v>298</v>
      </c>
      <c r="D97" s="114">
        <v>4.32</v>
      </c>
      <c r="E97" s="53">
        <v>1287.3600000000001</v>
      </c>
    </row>
    <row r="98" spans="1:5">
      <c r="A98" s="32">
        <v>44771</v>
      </c>
      <c r="B98" s="108">
        <v>44771.715532407405</v>
      </c>
      <c r="C98" s="111">
        <v>500</v>
      </c>
      <c r="D98" s="113">
        <v>4.3600000000000003</v>
      </c>
      <c r="E98" s="69">
        <v>2180</v>
      </c>
    </row>
    <row r="99" spans="1:5">
      <c r="A99" s="32">
        <v>44771</v>
      </c>
      <c r="B99" s="108">
        <v>44771.707303240742</v>
      </c>
      <c r="C99" s="111">
        <v>313</v>
      </c>
      <c r="D99" s="113">
        <v>4.38</v>
      </c>
      <c r="E99" s="69">
        <v>1370.94</v>
      </c>
    </row>
    <row r="100" spans="1:5">
      <c r="A100" s="32">
        <v>44771</v>
      </c>
      <c r="B100" s="108">
        <v>44771.706678240742</v>
      </c>
      <c r="C100" s="111">
        <v>280</v>
      </c>
      <c r="D100" s="113">
        <v>4.38</v>
      </c>
      <c r="E100" s="69">
        <v>1226.3999999999999</v>
      </c>
    </row>
    <row r="101" spans="1:5">
      <c r="A101" s="32">
        <v>44771</v>
      </c>
      <c r="B101" s="108">
        <v>44771.706192129626</v>
      </c>
      <c r="C101" s="111">
        <v>62</v>
      </c>
      <c r="D101" s="113">
        <v>4.38</v>
      </c>
      <c r="E101" s="69">
        <v>271.56</v>
      </c>
    </row>
    <row r="102" spans="1:5">
      <c r="A102" s="32">
        <v>44771</v>
      </c>
      <c r="B102" s="108">
        <v>44771.706192129626</v>
      </c>
      <c r="C102" s="111">
        <v>113</v>
      </c>
      <c r="D102" s="113">
        <v>4.38</v>
      </c>
      <c r="E102" s="69">
        <v>494.94</v>
      </c>
    </row>
    <row r="103" spans="1:5">
      <c r="A103" s="32">
        <v>44771</v>
      </c>
      <c r="B103" s="108">
        <v>44771.706192129626</v>
      </c>
      <c r="C103" s="111">
        <v>575</v>
      </c>
      <c r="D103" s="113">
        <v>4.38</v>
      </c>
      <c r="E103" s="69">
        <v>2518.5</v>
      </c>
    </row>
    <row r="104" spans="1:5">
      <c r="A104" s="32">
        <v>44771</v>
      </c>
      <c r="B104" s="108">
        <v>44771.674722222226</v>
      </c>
      <c r="C104" s="111">
        <v>650</v>
      </c>
      <c r="D104" s="113">
        <v>4.38</v>
      </c>
      <c r="E104" s="69">
        <v>2847</v>
      </c>
    </row>
    <row r="105" spans="1:5">
      <c r="A105" s="25">
        <v>44771</v>
      </c>
      <c r="B105" s="107">
        <v>44771.479895833334</v>
      </c>
      <c r="C105" s="112">
        <v>7</v>
      </c>
      <c r="D105" s="114">
        <v>4.3499999999999996</v>
      </c>
      <c r="E105" s="53">
        <v>30.449999999999996</v>
      </c>
    </row>
    <row r="106" spans="1:5">
      <c r="A106" s="74" t="s">
        <v>23</v>
      </c>
      <c r="B106" s="99"/>
      <c r="C106" s="100">
        <f>SUM(C11:C105)</f>
        <v>24787</v>
      </c>
      <c r="D106" s="101"/>
      <c r="E106" s="102">
        <f>SUM(E11:E105)</f>
        <v>107878.29</v>
      </c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32"/>
      <c r="B110" s="47"/>
      <c r="C110" s="48"/>
      <c r="D110" s="49"/>
      <c r="E110" s="50"/>
    </row>
    <row r="111" spans="1:5">
      <c r="A111" s="32"/>
      <c r="B111" s="47"/>
      <c r="C111" s="48"/>
      <c r="D111" s="49"/>
      <c r="E111" s="50"/>
    </row>
    <row r="112" spans="1:5">
      <c r="A112" s="32"/>
      <c r="B112" s="47"/>
      <c r="C112" s="48"/>
      <c r="D112" s="49"/>
      <c r="E112" s="50"/>
    </row>
    <row r="113" spans="1:5">
      <c r="A113" s="32"/>
      <c r="B113" s="47"/>
      <c r="C113" s="48"/>
      <c r="D113" s="49"/>
      <c r="E113" s="50"/>
    </row>
    <row r="114" spans="1:5">
      <c r="A114" s="32"/>
      <c r="B114" s="47"/>
      <c r="C114" s="48"/>
      <c r="D114" s="49"/>
      <c r="E114" s="50"/>
    </row>
    <row r="115" spans="1:5">
      <c r="A115" s="32"/>
      <c r="B115" s="47"/>
      <c r="C115" s="48"/>
      <c r="D115" s="49"/>
      <c r="E115" s="50"/>
    </row>
    <row r="116" spans="1:5">
      <c r="A116" s="32"/>
      <c r="B116" s="47"/>
      <c r="C116" s="48"/>
      <c r="D116" s="49"/>
      <c r="E116" s="50"/>
    </row>
    <row r="117" spans="1:5">
      <c r="A117" s="32"/>
      <c r="B117" s="47"/>
      <c r="C117" s="48"/>
      <c r="D117" s="49"/>
      <c r="E117" s="50"/>
    </row>
    <row r="118" spans="1:5">
      <c r="A118" s="32"/>
      <c r="B118" s="47"/>
      <c r="C118" s="48"/>
      <c r="D118" s="49"/>
      <c r="E118" s="50"/>
    </row>
    <row r="119" spans="1:5">
      <c r="A119" s="32"/>
      <c r="B119" s="47"/>
      <c r="C119" s="48"/>
      <c r="D119" s="49"/>
      <c r="E119" s="50"/>
    </row>
    <row r="120" spans="1:5">
      <c r="A120" s="32"/>
      <c r="B120" s="47"/>
      <c r="C120" s="48"/>
      <c r="D120" s="49"/>
      <c r="E120" s="50"/>
    </row>
    <row r="121" spans="1:5">
      <c r="A121" s="32"/>
      <c r="B121" s="47"/>
      <c r="C121" s="48"/>
      <c r="D121" s="49"/>
      <c r="E121" s="50"/>
    </row>
    <row r="122" spans="1:5">
      <c r="A122" s="32"/>
      <c r="B122" s="47"/>
      <c r="C122" s="48"/>
      <c r="D122" s="49"/>
      <c r="E122" s="50"/>
    </row>
    <row r="123" spans="1:5">
      <c r="A123" s="32"/>
      <c r="B123" s="47"/>
      <c r="C123" s="48"/>
      <c r="D123" s="49"/>
      <c r="E123" s="50"/>
    </row>
    <row r="124" spans="1:5">
      <c r="A124" s="32"/>
      <c r="B124" s="47"/>
      <c r="C124" s="48"/>
      <c r="D124" s="49"/>
      <c r="E124" s="50"/>
    </row>
    <row r="125" spans="1:5">
      <c r="A125" s="32"/>
      <c r="B125" s="47"/>
      <c r="C125" s="48"/>
      <c r="D125" s="49"/>
      <c r="E125" s="50"/>
    </row>
    <row r="126" spans="1:5">
      <c r="A126" s="32"/>
      <c r="B126" s="47"/>
      <c r="C126" s="48"/>
      <c r="D126" s="49"/>
      <c r="E126" s="50"/>
    </row>
    <row r="127" spans="1:5">
      <c r="A127" s="32"/>
      <c r="B127" s="47"/>
      <c r="C127" s="48"/>
      <c r="D127" s="49"/>
      <c r="E127" s="50"/>
    </row>
    <row r="128" spans="1:5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2"/>
      <c r="B133" s="26"/>
      <c r="C133" s="15"/>
      <c r="D133" s="6"/>
      <c r="E133" s="7"/>
    </row>
    <row r="134" spans="1:5">
      <c r="A134" s="2"/>
      <c r="B134" s="26"/>
      <c r="C134" s="15"/>
      <c r="D134" s="6"/>
      <c r="E134" s="7"/>
    </row>
    <row r="135" spans="1:5">
      <c r="A135" s="2"/>
      <c r="B135" s="26"/>
      <c r="C135" s="15"/>
      <c r="D135" s="6"/>
      <c r="E135" s="7"/>
    </row>
    <row r="136" spans="1:5">
      <c r="A136" s="2"/>
      <c r="B136" s="26"/>
      <c r="C136" s="15"/>
      <c r="D136" s="6"/>
      <c r="E136" s="7"/>
    </row>
    <row r="137" spans="1:5">
      <c r="A137" s="2"/>
      <c r="B137" s="26"/>
      <c r="C137" s="15"/>
      <c r="D137" s="6"/>
      <c r="E137" s="7"/>
    </row>
    <row r="138" spans="1:5">
      <c r="A138" s="2"/>
      <c r="B138" s="26"/>
      <c r="C138" s="15"/>
      <c r="D138" s="6"/>
      <c r="E138" s="7"/>
    </row>
    <row r="139" spans="1:5">
      <c r="A139" s="2"/>
      <c r="B139" s="26"/>
      <c r="C139" s="15"/>
      <c r="D139" s="6"/>
      <c r="E139" s="7"/>
    </row>
    <row r="140" spans="1:5">
      <c r="A140" s="2"/>
      <c r="B140" s="26"/>
      <c r="C140" s="15"/>
      <c r="D140" s="6"/>
      <c r="E140" s="7"/>
    </row>
    <row r="141" spans="1:5">
      <c r="A141" s="2"/>
      <c r="B141" s="26"/>
      <c r="C141" s="15"/>
      <c r="D141" s="6"/>
      <c r="E141" s="7"/>
    </row>
    <row r="142" spans="1:5">
      <c r="A142" s="2"/>
      <c r="B142" s="26"/>
      <c r="C142" s="15"/>
      <c r="D142" s="6"/>
      <c r="E142" s="7"/>
    </row>
    <row r="143" spans="1:5">
      <c r="A143" s="2"/>
      <c r="B143" s="26"/>
      <c r="C143" s="15"/>
      <c r="D143" s="6"/>
      <c r="E143" s="7"/>
    </row>
    <row r="144" spans="1:5">
      <c r="A144" s="2"/>
      <c r="B144" s="26"/>
      <c r="C144" s="15"/>
      <c r="D144" s="6"/>
      <c r="E144" s="7"/>
    </row>
    <row r="145" spans="1:5">
      <c r="A145" s="2"/>
      <c r="B145" s="26"/>
      <c r="C145" s="15"/>
      <c r="D145" s="6"/>
      <c r="E145" s="7"/>
    </row>
    <row r="146" spans="1:5">
      <c r="A146" s="2"/>
      <c r="B146" s="26"/>
      <c r="C146" s="15"/>
      <c r="D146" s="6"/>
      <c r="E146" s="7"/>
    </row>
    <row r="147" spans="1:5">
      <c r="A147" s="2"/>
      <c r="B147" s="26"/>
      <c r="C147" s="15"/>
      <c r="D147" s="6"/>
      <c r="E147" s="7"/>
    </row>
    <row r="148" spans="1:5">
      <c r="A148" s="2"/>
      <c r="B148" s="26"/>
      <c r="C148" s="15"/>
      <c r="D148" s="6"/>
      <c r="E148" s="7"/>
    </row>
    <row r="149" spans="1:5">
      <c r="A149" s="2"/>
      <c r="B149" s="26"/>
      <c r="C149" s="15"/>
      <c r="D149" s="6"/>
      <c r="E149" s="7"/>
    </row>
    <row r="150" spans="1:5">
      <c r="A150" s="2"/>
      <c r="B150" s="26"/>
      <c r="C150" s="15"/>
      <c r="D150" s="6"/>
      <c r="E150" s="7"/>
    </row>
    <row r="151" spans="1:5">
      <c r="A151" s="2"/>
      <c r="B151" s="26"/>
      <c r="C151" s="15"/>
      <c r="D151" s="6"/>
      <c r="E151" s="7"/>
    </row>
    <row r="152" spans="1:5">
      <c r="A152" s="2"/>
      <c r="B152" s="26"/>
      <c r="C152" s="15"/>
      <c r="D152" s="6"/>
      <c r="E152" s="7"/>
    </row>
    <row r="153" spans="1:5">
      <c r="A153" s="2"/>
      <c r="B153" s="26"/>
      <c r="C153" s="15"/>
      <c r="D153" s="6"/>
      <c r="E153" s="7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5"/>
      <c r="B156" s="20"/>
      <c r="C156" s="8"/>
      <c r="D156" s="40"/>
      <c r="E156" s="33"/>
    </row>
    <row r="157" spans="1:5">
      <c r="A157" s="39"/>
      <c r="B157" s="29"/>
      <c r="C157" s="18"/>
      <c r="D157" s="29"/>
      <c r="E157" s="28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9418A-6828-492C-B9BA-431F9B29AF9E}">
  <sheetPr>
    <tabColor theme="9" tint="0.39997558519241921"/>
  </sheetPr>
  <dimension ref="A6:H134"/>
  <sheetViews>
    <sheetView topLeftCell="C69" workbookViewId="0">
      <selection activeCell="I85" sqref="I85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44760</v>
      </c>
      <c r="B11" s="108">
        <v>44760.395787037036</v>
      </c>
      <c r="C11" s="54">
        <v>5</v>
      </c>
      <c r="D11" s="120">
        <v>4.8</v>
      </c>
      <c r="E11" s="120">
        <v>24</v>
      </c>
    </row>
    <row r="12" spans="1:5">
      <c r="A12" s="32">
        <v>44760</v>
      </c>
      <c r="B12" s="108">
        <v>44760.395787037036</v>
      </c>
      <c r="C12" s="54">
        <v>15</v>
      </c>
      <c r="D12" s="120">
        <v>4.8</v>
      </c>
      <c r="E12" s="120">
        <v>72</v>
      </c>
    </row>
    <row r="13" spans="1:5">
      <c r="A13" s="32">
        <v>44760</v>
      </c>
      <c r="B13" s="108">
        <v>44760.395787037036</v>
      </c>
      <c r="C13" s="54">
        <v>8</v>
      </c>
      <c r="D13" s="120">
        <v>4.8</v>
      </c>
      <c r="E13" s="120">
        <v>38.4</v>
      </c>
    </row>
    <row r="14" spans="1:5">
      <c r="A14" s="32">
        <v>44760</v>
      </c>
      <c r="B14" s="108">
        <v>44760.416388888887</v>
      </c>
      <c r="C14" s="54">
        <v>281</v>
      </c>
      <c r="D14" s="120">
        <v>4.8</v>
      </c>
      <c r="E14" s="120">
        <v>1348.8</v>
      </c>
    </row>
    <row r="15" spans="1:5">
      <c r="A15" s="32">
        <v>44760</v>
      </c>
      <c r="B15" s="108">
        <v>44760.419537037036</v>
      </c>
      <c r="C15" s="54">
        <v>302</v>
      </c>
      <c r="D15" s="120">
        <v>4.8</v>
      </c>
      <c r="E15" s="120">
        <v>1449.6</v>
      </c>
    </row>
    <row r="16" spans="1:5">
      <c r="A16" s="32">
        <v>44760</v>
      </c>
      <c r="B16" s="108">
        <v>44760.419537037036</v>
      </c>
      <c r="C16" s="54">
        <v>322</v>
      </c>
      <c r="D16" s="120">
        <v>4.8</v>
      </c>
      <c r="E16" s="120">
        <v>1545.6</v>
      </c>
    </row>
    <row r="17" spans="1:5">
      <c r="A17" s="32">
        <v>44760</v>
      </c>
      <c r="B17" s="108">
        <v>44760.481296296297</v>
      </c>
      <c r="C17" s="54">
        <v>50</v>
      </c>
      <c r="D17" s="120">
        <v>4.7</v>
      </c>
      <c r="E17" s="120">
        <v>235</v>
      </c>
    </row>
    <row r="18" spans="1:5">
      <c r="A18" s="32">
        <v>44760</v>
      </c>
      <c r="B18" s="108">
        <v>44760.55572916667</v>
      </c>
      <c r="C18" s="54">
        <v>750</v>
      </c>
      <c r="D18" s="120">
        <v>4.76</v>
      </c>
      <c r="E18" s="120">
        <v>3570</v>
      </c>
    </row>
    <row r="19" spans="1:5">
      <c r="A19" s="32">
        <v>44760</v>
      </c>
      <c r="B19" s="108">
        <v>44760.611990740741</v>
      </c>
      <c r="C19" s="54">
        <v>119</v>
      </c>
      <c r="D19" s="120">
        <v>4.78</v>
      </c>
      <c r="E19" s="120">
        <v>568.82000000000005</v>
      </c>
    </row>
    <row r="20" spans="1:5">
      <c r="A20" s="32">
        <v>44760</v>
      </c>
      <c r="B20" s="108">
        <v>44760.611990740741</v>
      </c>
      <c r="C20" s="54">
        <v>522</v>
      </c>
      <c r="D20" s="120">
        <v>4.78</v>
      </c>
      <c r="E20" s="120">
        <v>2495.1600000000003</v>
      </c>
    </row>
    <row r="21" spans="1:5">
      <c r="A21" s="32">
        <v>44760</v>
      </c>
      <c r="B21" s="108">
        <v>44760.691701388889</v>
      </c>
      <c r="C21" s="54">
        <v>400</v>
      </c>
      <c r="D21" s="120">
        <v>4.82</v>
      </c>
      <c r="E21" s="120">
        <v>1928</v>
      </c>
    </row>
    <row r="22" spans="1:5">
      <c r="A22" s="32">
        <v>44760</v>
      </c>
      <c r="B22" s="108">
        <v>44760.691701388889</v>
      </c>
      <c r="C22" s="54">
        <v>261</v>
      </c>
      <c r="D22" s="120">
        <v>4.82</v>
      </c>
      <c r="E22" s="120">
        <v>1258.02</v>
      </c>
    </row>
    <row r="23" spans="1:5">
      <c r="A23" s="32">
        <v>44760</v>
      </c>
      <c r="B23" s="108">
        <v>44760.705625000002</v>
      </c>
      <c r="C23" s="54">
        <v>100</v>
      </c>
      <c r="D23" s="120">
        <v>4.82</v>
      </c>
      <c r="E23" s="120">
        <v>482</v>
      </c>
    </row>
    <row r="24" spans="1:5">
      <c r="A24" s="32">
        <v>44760</v>
      </c>
      <c r="B24" s="108">
        <v>44760.705625000002</v>
      </c>
      <c r="C24" s="54">
        <v>735</v>
      </c>
      <c r="D24" s="120">
        <v>4.82</v>
      </c>
      <c r="E24" s="120">
        <v>3542.7000000000003</v>
      </c>
    </row>
    <row r="25" spans="1:5">
      <c r="A25" s="25">
        <v>44760</v>
      </c>
      <c r="B25" s="107">
        <v>44760.708240740743</v>
      </c>
      <c r="C25" s="9">
        <v>4</v>
      </c>
      <c r="D25" s="110">
        <v>4.82</v>
      </c>
      <c r="E25" s="110">
        <v>19.28</v>
      </c>
    </row>
    <row r="26" spans="1:5">
      <c r="A26" s="121">
        <v>44761</v>
      </c>
      <c r="B26" s="122">
        <v>44761.38076388889</v>
      </c>
      <c r="C26" s="123">
        <v>16</v>
      </c>
      <c r="D26" s="124">
        <v>4.75</v>
      </c>
      <c r="E26" s="124">
        <v>76</v>
      </c>
    </row>
    <row r="27" spans="1:5">
      <c r="A27" s="32">
        <v>44762</v>
      </c>
      <c r="B27" s="108">
        <v>44762.410254629627</v>
      </c>
      <c r="C27" s="54">
        <v>500</v>
      </c>
      <c r="D27" s="120">
        <v>4.6100000000000003</v>
      </c>
      <c r="E27" s="120">
        <v>2305</v>
      </c>
    </row>
    <row r="28" spans="1:5">
      <c r="A28" s="32">
        <v>44762</v>
      </c>
      <c r="B28" s="108">
        <v>44762.410555555558</v>
      </c>
      <c r="C28" s="54">
        <v>250</v>
      </c>
      <c r="D28" s="120">
        <v>4.6100000000000003</v>
      </c>
      <c r="E28" s="120">
        <v>1152.5</v>
      </c>
    </row>
    <row r="29" spans="1:5">
      <c r="A29" s="32">
        <v>44762</v>
      </c>
      <c r="B29" s="108">
        <v>44762.462754629632</v>
      </c>
      <c r="C29" s="54">
        <v>297</v>
      </c>
      <c r="D29" s="120">
        <v>4.63</v>
      </c>
      <c r="E29" s="120">
        <v>1375.11</v>
      </c>
    </row>
    <row r="30" spans="1:5">
      <c r="A30" s="32">
        <v>44762</v>
      </c>
      <c r="B30" s="108">
        <v>44762.462754629632</v>
      </c>
      <c r="C30" s="54">
        <v>229</v>
      </c>
      <c r="D30" s="120">
        <v>4.63</v>
      </c>
      <c r="E30" s="120">
        <v>1060.27</v>
      </c>
    </row>
    <row r="31" spans="1:5">
      <c r="A31" s="32">
        <v>44762</v>
      </c>
      <c r="B31" s="108">
        <v>44762.462754629632</v>
      </c>
      <c r="C31" s="54">
        <v>187</v>
      </c>
      <c r="D31" s="120">
        <v>4.63</v>
      </c>
      <c r="E31" s="120">
        <v>865.81</v>
      </c>
    </row>
    <row r="32" spans="1:5">
      <c r="A32" s="32">
        <v>44762</v>
      </c>
      <c r="B32" s="108">
        <v>44762.462754629632</v>
      </c>
      <c r="C32" s="111">
        <v>263</v>
      </c>
      <c r="D32" s="113">
        <v>4.63</v>
      </c>
      <c r="E32" s="69">
        <v>1217.69</v>
      </c>
    </row>
    <row r="33" spans="1:8">
      <c r="A33" s="32">
        <v>44762</v>
      </c>
      <c r="B33" s="108">
        <v>44762.462754629632</v>
      </c>
      <c r="C33" s="111">
        <v>39</v>
      </c>
      <c r="D33" s="113">
        <v>4.63</v>
      </c>
      <c r="E33" s="69">
        <v>180.57</v>
      </c>
    </row>
    <row r="34" spans="1:8">
      <c r="A34" s="32">
        <v>44762</v>
      </c>
      <c r="B34" s="108">
        <v>44762.462754629632</v>
      </c>
      <c r="C34" s="111">
        <v>353</v>
      </c>
      <c r="D34" s="113">
        <v>4.63</v>
      </c>
      <c r="E34" s="69">
        <v>1634.3899999999999</v>
      </c>
    </row>
    <row r="35" spans="1:8">
      <c r="A35" s="32">
        <v>44762</v>
      </c>
      <c r="B35" s="108">
        <v>44762.466979166667</v>
      </c>
      <c r="C35" s="111">
        <v>132</v>
      </c>
      <c r="D35" s="113">
        <v>4.63</v>
      </c>
      <c r="E35" s="69">
        <v>611.16</v>
      </c>
    </row>
    <row r="36" spans="1:8">
      <c r="A36" s="32">
        <v>44762</v>
      </c>
      <c r="B36" s="108">
        <v>44762.481388888889</v>
      </c>
      <c r="C36" s="111">
        <v>750</v>
      </c>
      <c r="D36" s="113">
        <v>4.57</v>
      </c>
      <c r="E36" s="69">
        <v>3427.5</v>
      </c>
    </row>
    <row r="37" spans="1:8">
      <c r="A37" s="32">
        <v>44762</v>
      </c>
      <c r="B37" s="108">
        <v>44762.481423611112</v>
      </c>
      <c r="C37" s="111">
        <v>334</v>
      </c>
      <c r="D37" s="113">
        <v>4.51</v>
      </c>
      <c r="E37" s="69">
        <v>1506.34</v>
      </c>
    </row>
    <row r="38" spans="1:8">
      <c r="A38" s="32">
        <v>44762</v>
      </c>
      <c r="B38" s="108">
        <v>44762.574803240743</v>
      </c>
      <c r="C38" s="111">
        <v>750</v>
      </c>
      <c r="D38" s="113">
        <v>4.5199999999999996</v>
      </c>
      <c r="E38" s="69">
        <v>3389.9999999999995</v>
      </c>
    </row>
    <row r="39" spans="1:8">
      <c r="A39" s="32">
        <v>44762</v>
      </c>
      <c r="B39" s="108">
        <v>44762.574803240743</v>
      </c>
      <c r="C39" s="111">
        <v>301</v>
      </c>
      <c r="D39" s="113">
        <v>4.51</v>
      </c>
      <c r="E39" s="69">
        <v>1357.51</v>
      </c>
    </row>
    <row r="40" spans="1:8">
      <c r="A40" s="32">
        <v>44762</v>
      </c>
      <c r="B40" s="108">
        <v>44762.574803240743</v>
      </c>
      <c r="C40" s="111">
        <v>115</v>
      </c>
      <c r="D40" s="113">
        <v>4.51</v>
      </c>
      <c r="E40" s="69">
        <v>518.65</v>
      </c>
      <c r="H40" s="26"/>
    </row>
    <row r="41" spans="1:8">
      <c r="A41" s="32">
        <v>44762</v>
      </c>
      <c r="B41" s="108">
        <v>44762.580960648149</v>
      </c>
      <c r="C41" s="111">
        <v>380</v>
      </c>
      <c r="D41" s="113">
        <v>4.49</v>
      </c>
      <c r="E41" s="69">
        <v>1706.2</v>
      </c>
      <c r="H41" s="26"/>
    </row>
    <row r="42" spans="1:8">
      <c r="A42" s="32">
        <v>44762</v>
      </c>
      <c r="B42" s="108">
        <v>44762.581041666665</v>
      </c>
      <c r="C42" s="111">
        <v>102</v>
      </c>
      <c r="D42" s="113">
        <v>4.49</v>
      </c>
      <c r="E42" s="69">
        <v>457.98</v>
      </c>
      <c r="H42" s="26"/>
    </row>
    <row r="43" spans="1:8">
      <c r="A43" s="32">
        <v>44762</v>
      </c>
      <c r="B43" s="108">
        <v>44762.648611111108</v>
      </c>
      <c r="C43" s="111">
        <v>268</v>
      </c>
      <c r="D43" s="113">
        <v>4.51</v>
      </c>
      <c r="E43" s="69">
        <v>1208.6799999999998</v>
      </c>
      <c r="H43" s="26"/>
    </row>
    <row r="44" spans="1:8">
      <c r="A44" s="32">
        <v>44762</v>
      </c>
      <c r="B44" s="108">
        <v>44762.651770833334</v>
      </c>
      <c r="C44" s="111">
        <v>750</v>
      </c>
      <c r="D44" s="113">
        <v>4.46</v>
      </c>
      <c r="E44" s="69">
        <v>3345</v>
      </c>
      <c r="H44" s="26"/>
    </row>
    <row r="45" spans="1:8">
      <c r="A45" s="32">
        <v>44762</v>
      </c>
      <c r="B45" s="108">
        <v>44762.651770833334</v>
      </c>
      <c r="C45" s="111">
        <v>750</v>
      </c>
      <c r="D45" s="113">
        <v>4.41</v>
      </c>
      <c r="E45" s="69">
        <v>3307.5</v>
      </c>
      <c r="H45" s="26"/>
    </row>
    <row r="46" spans="1:8">
      <c r="A46" s="32">
        <v>44762</v>
      </c>
      <c r="B46" s="108">
        <v>44762.682893518519</v>
      </c>
      <c r="C46" s="111">
        <v>244</v>
      </c>
      <c r="D46" s="113">
        <v>4.3099999999999996</v>
      </c>
      <c r="E46" s="69">
        <v>1051.6399999999999</v>
      </c>
      <c r="H46" s="26"/>
    </row>
    <row r="47" spans="1:8">
      <c r="A47" s="32">
        <v>44762</v>
      </c>
      <c r="B47" s="108">
        <v>44762.682951388888</v>
      </c>
      <c r="C47" s="111">
        <v>500</v>
      </c>
      <c r="D47" s="113">
        <v>4.3099999999999996</v>
      </c>
      <c r="E47" s="69">
        <v>2155</v>
      </c>
      <c r="H47" s="26"/>
    </row>
    <row r="48" spans="1:8">
      <c r="A48" s="32">
        <v>44762</v>
      </c>
      <c r="B48" s="108">
        <v>44762.682951388888</v>
      </c>
      <c r="C48" s="111">
        <v>506</v>
      </c>
      <c r="D48" s="113">
        <v>4.3099999999999996</v>
      </c>
      <c r="E48" s="69">
        <v>2180.8599999999997</v>
      </c>
      <c r="H48" s="26"/>
    </row>
    <row r="49" spans="1:8">
      <c r="A49" s="32">
        <v>44762</v>
      </c>
      <c r="B49" s="108">
        <v>44762.698912037034</v>
      </c>
      <c r="C49" s="111">
        <v>410</v>
      </c>
      <c r="D49" s="113">
        <v>4.29</v>
      </c>
      <c r="E49" s="69">
        <v>1758.9</v>
      </c>
      <c r="H49" s="26"/>
    </row>
    <row r="50" spans="1:8">
      <c r="A50" s="25">
        <v>44762</v>
      </c>
      <c r="B50" s="107">
        <v>44762.698912037034</v>
      </c>
      <c r="C50" s="112">
        <v>396</v>
      </c>
      <c r="D50" s="114">
        <v>4.29</v>
      </c>
      <c r="E50" s="53">
        <v>1698.84</v>
      </c>
      <c r="H50" s="26"/>
    </row>
    <row r="51" spans="1:8">
      <c r="A51" s="32">
        <v>44763</v>
      </c>
      <c r="B51" s="108">
        <v>44763.45108796296</v>
      </c>
      <c r="C51" s="111">
        <v>388</v>
      </c>
      <c r="D51" s="113">
        <v>4.3600000000000003</v>
      </c>
      <c r="E51" s="69">
        <v>1691.68</v>
      </c>
      <c r="H51" s="26"/>
    </row>
    <row r="52" spans="1:8">
      <c r="A52" s="32">
        <v>44763</v>
      </c>
      <c r="B52" s="108">
        <v>44763.45108796296</v>
      </c>
      <c r="C52" s="111">
        <v>141</v>
      </c>
      <c r="D52" s="113">
        <v>4.3600000000000003</v>
      </c>
      <c r="E52" s="69">
        <v>614.76</v>
      </c>
      <c r="H52" s="26"/>
    </row>
    <row r="53" spans="1:8">
      <c r="A53" s="32">
        <v>44763</v>
      </c>
      <c r="B53" s="108">
        <v>44763.489444444444</v>
      </c>
      <c r="C53" s="111">
        <v>853</v>
      </c>
      <c r="D53" s="113">
        <v>4.4000000000000004</v>
      </c>
      <c r="E53" s="69">
        <v>3753.2000000000003</v>
      </c>
      <c r="H53" s="26"/>
    </row>
    <row r="54" spans="1:8">
      <c r="A54" s="32">
        <v>44763</v>
      </c>
      <c r="B54" s="108">
        <v>44763.489444444444</v>
      </c>
      <c r="C54" s="111">
        <v>415</v>
      </c>
      <c r="D54" s="113">
        <v>4.4000000000000004</v>
      </c>
      <c r="E54" s="69">
        <v>1826.0000000000002</v>
      </c>
      <c r="H54" s="26"/>
    </row>
    <row r="55" spans="1:8">
      <c r="A55" s="32">
        <v>44763</v>
      </c>
      <c r="B55" s="108">
        <v>44763.489444444444</v>
      </c>
      <c r="C55" s="111">
        <v>5</v>
      </c>
      <c r="D55" s="113">
        <v>4.4000000000000004</v>
      </c>
      <c r="E55" s="69">
        <v>22</v>
      </c>
      <c r="H55" s="26"/>
    </row>
    <row r="56" spans="1:8">
      <c r="A56" s="32">
        <v>44763</v>
      </c>
      <c r="B56" s="108">
        <v>44763.489444444444</v>
      </c>
      <c r="C56" s="111">
        <v>227</v>
      </c>
      <c r="D56" s="113">
        <v>4.4000000000000004</v>
      </c>
      <c r="E56" s="69">
        <v>998.80000000000007</v>
      </c>
      <c r="H56" s="26"/>
    </row>
    <row r="57" spans="1:8">
      <c r="A57" s="32">
        <v>44763</v>
      </c>
      <c r="B57" s="108">
        <v>44763.489594907405</v>
      </c>
      <c r="C57" s="111">
        <v>1000</v>
      </c>
      <c r="D57" s="113">
        <v>4.4000000000000004</v>
      </c>
      <c r="E57" s="69">
        <v>4400</v>
      </c>
      <c r="H57" s="26"/>
    </row>
    <row r="58" spans="1:8">
      <c r="A58" s="32">
        <v>44763</v>
      </c>
      <c r="B58" s="108">
        <v>44763.489594907405</v>
      </c>
      <c r="C58" s="111">
        <v>358</v>
      </c>
      <c r="D58" s="113">
        <v>4.4000000000000004</v>
      </c>
      <c r="E58" s="69">
        <v>1575.2</v>
      </c>
      <c r="H58" s="26"/>
    </row>
    <row r="59" spans="1:8">
      <c r="A59" s="32">
        <v>44763</v>
      </c>
      <c r="B59" s="108">
        <v>44763.509166666663</v>
      </c>
      <c r="C59" s="111">
        <v>113</v>
      </c>
      <c r="D59" s="113">
        <v>4.4000000000000004</v>
      </c>
      <c r="E59" s="69">
        <v>497.20000000000005</v>
      </c>
      <c r="H59" s="26"/>
    </row>
    <row r="60" spans="1:8">
      <c r="A60" s="32">
        <v>44763</v>
      </c>
      <c r="B60" s="108">
        <v>44763.623159722221</v>
      </c>
      <c r="C60" s="111">
        <v>978</v>
      </c>
      <c r="D60" s="113">
        <v>4.41</v>
      </c>
      <c r="E60" s="69">
        <v>4312.9800000000005</v>
      </c>
      <c r="H60" s="26"/>
    </row>
    <row r="61" spans="1:8">
      <c r="A61" s="32">
        <v>44763</v>
      </c>
      <c r="B61" s="108">
        <v>44763.623159722221</v>
      </c>
      <c r="C61" s="111">
        <v>22</v>
      </c>
      <c r="D61" s="113">
        <v>4.41</v>
      </c>
      <c r="E61" s="69">
        <v>97.02000000000001</v>
      </c>
      <c r="H61" s="26"/>
    </row>
    <row r="62" spans="1:8">
      <c r="A62" s="32">
        <v>44763</v>
      </c>
      <c r="B62" s="108">
        <v>44763.623356481483</v>
      </c>
      <c r="C62" s="111">
        <v>174</v>
      </c>
      <c r="D62" s="113">
        <v>4.41</v>
      </c>
      <c r="E62" s="69">
        <v>767.34</v>
      </c>
      <c r="H62" s="26"/>
    </row>
    <row r="63" spans="1:8">
      <c r="A63" s="32">
        <v>44763</v>
      </c>
      <c r="B63" s="108">
        <v>44763.623356481483</v>
      </c>
      <c r="C63" s="111">
        <v>248</v>
      </c>
      <c r="D63" s="113">
        <v>4.41</v>
      </c>
      <c r="E63" s="69">
        <v>1093.68</v>
      </c>
      <c r="H63" s="26"/>
    </row>
    <row r="64" spans="1:8">
      <c r="A64" s="32">
        <v>44763</v>
      </c>
      <c r="B64" s="108">
        <v>44763.623356481483</v>
      </c>
      <c r="C64" s="111">
        <v>700</v>
      </c>
      <c r="D64" s="113">
        <v>4.41</v>
      </c>
      <c r="E64" s="69">
        <v>3087</v>
      </c>
      <c r="H64" s="26"/>
    </row>
    <row r="65" spans="1:8">
      <c r="A65" s="32">
        <v>44763</v>
      </c>
      <c r="B65" s="108">
        <v>44763.623356481483</v>
      </c>
      <c r="C65" s="111">
        <v>378</v>
      </c>
      <c r="D65" s="113">
        <v>4.41</v>
      </c>
      <c r="E65" s="69">
        <v>1666.98</v>
      </c>
      <c r="H65" s="26"/>
    </row>
    <row r="66" spans="1:8">
      <c r="A66" s="32">
        <v>44763</v>
      </c>
      <c r="B66" s="108">
        <v>44763.673090277778</v>
      </c>
      <c r="C66" s="111">
        <v>1000</v>
      </c>
      <c r="D66" s="113">
        <v>4.46</v>
      </c>
      <c r="E66" s="69">
        <v>4460</v>
      </c>
      <c r="H66" s="26"/>
    </row>
    <row r="67" spans="1:8">
      <c r="A67" s="32">
        <v>44763</v>
      </c>
      <c r="B67" s="108">
        <v>44763.718761574077</v>
      </c>
      <c r="C67" s="111">
        <v>1000</v>
      </c>
      <c r="D67" s="113">
        <v>4.4400000000000004</v>
      </c>
      <c r="E67" s="69">
        <v>4440</v>
      </c>
    </row>
    <row r="68" spans="1:8">
      <c r="A68" s="25">
        <v>44763</v>
      </c>
      <c r="B68" s="107">
        <v>44763.718761574077</v>
      </c>
      <c r="C68" s="112">
        <v>1000</v>
      </c>
      <c r="D68" s="114">
        <v>4.4400000000000004</v>
      </c>
      <c r="E68" s="53">
        <v>4440</v>
      </c>
    </row>
    <row r="69" spans="1:8">
      <c r="A69" s="32">
        <v>44764</v>
      </c>
      <c r="B69" s="108">
        <v>44764.590925925928</v>
      </c>
      <c r="C69" s="111">
        <v>1000</v>
      </c>
      <c r="D69" s="113">
        <v>4.43</v>
      </c>
      <c r="E69" s="69">
        <v>4430</v>
      </c>
    </row>
    <row r="70" spans="1:8">
      <c r="A70" s="32">
        <v>44764</v>
      </c>
      <c r="B70" s="108">
        <v>44764.590925925928</v>
      </c>
      <c r="C70" s="111">
        <v>247</v>
      </c>
      <c r="D70" s="113">
        <v>4.41</v>
      </c>
      <c r="E70" s="69">
        <v>1089.27</v>
      </c>
    </row>
    <row r="71" spans="1:8">
      <c r="A71" s="32">
        <v>44764</v>
      </c>
      <c r="B71" s="108">
        <v>44764.590925925928</v>
      </c>
      <c r="C71" s="111">
        <v>192</v>
      </c>
      <c r="D71" s="113">
        <v>4.41</v>
      </c>
      <c r="E71" s="69">
        <v>846.72</v>
      </c>
    </row>
    <row r="72" spans="1:8">
      <c r="A72" s="32">
        <v>44764</v>
      </c>
      <c r="B72" s="108">
        <v>44764.591307870367</v>
      </c>
      <c r="C72" s="111">
        <v>48</v>
      </c>
      <c r="D72" s="113">
        <v>4.41</v>
      </c>
      <c r="E72" s="69">
        <v>211.68</v>
      </c>
    </row>
    <row r="73" spans="1:8">
      <c r="A73" s="32">
        <v>44764</v>
      </c>
      <c r="B73" s="108">
        <v>44764.633113425924</v>
      </c>
      <c r="C73" s="111">
        <v>195</v>
      </c>
      <c r="D73" s="113">
        <v>4.41</v>
      </c>
      <c r="E73" s="69">
        <v>859.95</v>
      </c>
    </row>
    <row r="74" spans="1:8">
      <c r="A74" s="32">
        <v>44764</v>
      </c>
      <c r="B74" s="108">
        <v>44764.633113425924</v>
      </c>
      <c r="C74" s="111">
        <v>318</v>
      </c>
      <c r="D74" s="113">
        <v>4.41</v>
      </c>
      <c r="E74" s="69">
        <v>1402.38</v>
      </c>
    </row>
    <row r="75" spans="1:8">
      <c r="A75" s="32">
        <v>44764</v>
      </c>
      <c r="B75" s="108">
        <v>44764.671782407408</v>
      </c>
      <c r="C75" s="111">
        <v>340</v>
      </c>
      <c r="D75" s="113">
        <v>4.4000000000000004</v>
      </c>
      <c r="E75" s="69">
        <v>1496.0000000000002</v>
      </c>
    </row>
    <row r="76" spans="1:8">
      <c r="A76" s="32">
        <v>44764</v>
      </c>
      <c r="B76" s="108">
        <v>44764.671782407408</v>
      </c>
      <c r="C76" s="111">
        <v>456</v>
      </c>
      <c r="D76" s="113">
        <v>4.4000000000000004</v>
      </c>
      <c r="E76" s="69">
        <v>2006.4</v>
      </c>
    </row>
    <row r="77" spans="1:8">
      <c r="A77" s="32">
        <v>44764</v>
      </c>
      <c r="B77" s="108">
        <v>44764.671782407408</v>
      </c>
      <c r="C77" s="111">
        <v>2</v>
      </c>
      <c r="D77" s="113">
        <v>4.4000000000000004</v>
      </c>
      <c r="E77" s="69">
        <v>8.8000000000000007</v>
      </c>
    </row>
    <row r="78" spans="1:8">
      <c r="A78" s="32">
        <v>44764</v>
      </c>
      <c r="B78" s="108">
        <v>44764.671782407408</v>
      </c>
      <c r="C78" s="111">
        <v>1122</v>
      </c>
      <c r="D78" s="113">
        <v>4.4000000000000004</v>
      </c>
      <c r="E78" s="69">
        <v>4936.8</v>
      </c>
    </row>
    <row r="79" spans="1:8">
      <c r="A79" s="32">
        <v>44764</v>
      </c>
      <c r="B79" s="108">
        <v>44764.671782407408</v>
      </c>
      <c r="C79" s="111">
        <v>1039</v>
      </c>
      <c r="D79" s="113">
        <v>4.4000000000000004</v>
      </c>
      <c r="E79" s="69">
        <v>4571.6000000000004</v>
      </c>
    </row>
    <row r="80" spans="1:8">
      <c r="A80" s="32">
        <v>44764</v>
      </c>
      <c r="B80" s="108">
        <v>44764.671782407408</v>
      </c>
      <c r="C80" s="111">
        <v>41</v>
      </c>
      <c r="D80" s="113">
        <v>4.4000000000000004</v>
      </c>
      <c r="E80" s="69">
        <v>180.4</v>
      </c>
    </row>
    <row r="81" spans="1:5">
      <c r="A81" s="32">
        <v>44764</v>
      </c>
      <c r="B81" s="108">
        <v>44764.71020833333</v>
      </c>
      <c r="C81" s="111">
        <v>562</v>
      </c>
      <c r="D81" s="113">
        <v>4.4000000000000004</v>
      </c>
      <c r="E81" s="69">
        <v>2472.8000000000002</v>
      </c>
    </row>
    <row r="82" spans="1:5">
      <c r="A82" s="25">
        <v>44764</v>
      </c>
      <c r="B82" s="107">
        <v>44764.710243055553</v>
      </c>
      <c r="C82" s="112">
        <v>18</v>
      </c>
      <c r="D82" s="114">
        <v>4.4000000000000004</v>
      </c>
      <c r="E82" s="53">
        <v>79.2</v>
      </c>
    </row>
    <row r="83" spans="1:5">
      <c r="A83" s="74" t="s">
        <v>23</v>
      </c>
      <c r="B83" s="99"/>
      <c r="C83" s="100">
        <f>SUM(C11:C82)</f>
        <v>27276</v>
      </c>
      <c r="D83" s="101"/>
      <c r="E83" s="102">
        <f>SUM(E11:E82)</f>
        <v>122462.31999999998</v>
      </c>
    </row>
    <row r="84" spans="1:5">
      <c r="A84" s="32"/>
      <c r="B84" s="47"/>
      <c r="C84" s="48"/>
      <c r="D84" s="49"/>
      <c r="E84" s="50"/>
    </row>
    <row r="85" spans="1:5">
      <c r="A85" s="32"/>
      <c r="B85" s="47"/>
      <c r="C85" s="48"/>
      <c r="D85" s="49"/>
      <c r="E85" s="50"/>
    </row>
    <row r="86" spans="1:5">
      <c r="A86" s="32"/>
      <c r="B86" s="47"/>
      <c r="C86" s="48"/>
      <c r="D86" s="49"/>
      <c r="E86" s="50"/>
    </row>
    <row r="87" spans="1:5">
      <c r="A87" s="32"/>
      <c r="B87" s="47"/>
      <c r="C87" s="48"/>
      <c r="D87" s="49"/>
      <c r="E87" s="50"/>
    </row>
    <row r="88" spans="1:5">
      <c r="A88" s="32"/>
      <c r="B88" s="47"/>
      <c r="C88" s="48"/>
      <c r="D88" s="49"/>
      <c r="E88" s="50"/>
    </row>
    <row r="89" spans="1:5">
      <c r="A89" s="32"/>
      <c r="B89" s="47"/>
      <c r="C89" s="48"/>
      <c r="D89" s="49"/>
      <c r="E89" s="50"/>
    </row>
    <row r="90" spans="1:5">
      <c r="A90" s="32"/>
      <c r="B90" s="47"/>
      <c r="C90" s="48"/>
      <c r="D90" s="49"/>
      <c r="E90" s="50"/>
    </row>
    <row r="91" spans="1:5">
      <c r="A91" s="32"/>
      <c r="B91" s="47"/>
      <c r="C91" s="48"/>
      <c r="D91" s="49"/>
      <c r="E91" s="50"/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47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2"/>
      <c r="B110" s="26"/>
      <c r="C110" s="15"/>
      <c r="D110" s="6"/>
      <c r="E110" s="7"/>
    </row>
    <row r="111" spans="1:5">
      <c r="A111" s="2"/>
      <c r="B111" s="26"/>
      <c r="C111" s="15"/>
      <c r="D111" s="6"/>
      <c r="E111" s="7"/>
    </row>
    <row r="112" spans="1:5">
      <c r="A112" s="2"/>
      <c r="B112" s="26"/>
      <c r="C112" s="15"/>
      <c r="D112" s="6"/>
      <c r="E112" s="7"/>
    </row>
    <row r="113" spans="1:5">
      <c r="A113" s="2"/>
      <c r="B113" s="26"/>
      <c r="C113" s="15"/>
      <c r="D113" s="6"/>
      <c r="E113" s="7"/>
    </row>
    <row r="114" spans="1:5">
      <c r="A114" s="2"/>
      <c r="B114" s="26"/>
      <c r="C114" s="15"/>
      <c r="D114" s="6"/>
      <c r="E114" s="7"/>
    </row>
    <row r="115" spans="1:5">
      <c r="A115" s="2"/>
      <c r="B115" s="26"/>
      <c r="C115" s="15"/>
      <c r="D115" s="6"/>
      <c r="E115" s="7"/>
    </row>
    <row r="116" spans="1:5">
      <c r="A116" s="2"/>
      <c r="B116" s="26"/>
      <c r="C116" s="15"/>
      <c r="D116" s="6"/>
      <c r="E116" s="7"/>
    </row>
    <row r="117" spans="1:5">
      <c r="A117" s="2"/>
      <c r="B117" s="26"/>
      <c r="C117" s="15"/>
      <c r="D117" s="6"/>
      <c r="E117" s="7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5"/>
      <c r="B133" s="20"/>
      <c r="C133" s="8"/>
      <c r="D133" s="40"/>
      <c r="E133" s="33"/>
    </row>
    <row r="134" spans="1:5">
      <c r="A134" s="39"/>
      <c r="B134" s="29"/>
      <c r="C134" s="18"/>
      <c r="D134" s="29"/>
      <c r="E134" s="28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EA68-CF70-4113-8175-01C4A1BB4053}">
  <sheetPr>
    <tabColor theme="9" tint="0.39997558519241921"/>
  </sheetPr>
  <dimension ref="A6:H181"/>
  <sheetViews>
    <sheetView workbookViewId="0">
      <selection activeCell="J121" sqref="J121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44753</v>
      </c>
      <c r="B11" s="106">
        <v>44753.442523148151</v>
      </c>
      <c r="C11" s="16">
        <v>370</v>
      </c>
      <c r="D11" s="109">
        <v>4.74</v>
      </c>
      <c r="E11" s="109">
        <v>1753.8000000000002</v>
      </c>
    </row>
    <row r="12" spans="1:5">
      <c r="A12" s="2">
        <v>44753</v>
      </c>
      <c r="B12" s="106">
        <v>44753.442523148151</v>
      </c>
      <c r="C12" s="16">
        <v>145</v>
      </c>
      <c r="D12" s="109">
        <v>4.74</v>
      </c>
      <c r="E12" s="109">
        <v>687.30000000000007</v>
      </c>
    </row>
    <row r="13" spans="1:5">
      <c r="A13" s="2">
        <v>44753</v>
      </c>
      <c r="B13" s="106">
        <v>44753.453622685185</v>
      </c>
      <c r="C13" s="16">
        <v>19</v>
      </c>
      <c r="D13" s="109">
        <v>4.75</v>
      </c>
      <c r="E13" s="109">
        <v>90.25</v>
      </c>
    </row>
    <row r="14" spans="1:5">
      <c r="A14" s="2">
        <v>44753</v>
      </c>
      <c r="B14" s="106">
        <v>44753.453622685185</v>
      </c>
      <c r="C14" s="16">
        <v>492</v>
      </c>
      <c r="D14" s="109">
        <v>4.75</v>
      </c>
      <c r="E14" s="109">
        <v>2337</v>
      </c>
    </row>
    <row r="15" spans="1:5">
      <c r="A15" s="2">
        <v>44753</v>
      </c>
      <c r="B15" s="106">
        <v>44753.458472222221</v>
      </c>
      <c r="C15" s="16">
        <v>467</v>
      </c>
      <c r="D15" s="109">
        <v>4.7699999999999996</v>
      </c>
      <c r="E15" s="109">
        <v>2227.5899999999997</v>
      </c>
    </row>
    <row r="16" spans="1:5">
      <c r="A16" s="2">
        <v>44753</v>
      </c>
      <c r="B16" s="106">
        <v>44753.467789351853</v>
      </c>
      <c r="C16" s="16">
        <v>98</v>
      </c>
      <c r="D16" s="109">
        <v>4.7699999999999996</v>
      </c>
      <c r="E16" s="109">
        <v>467.46</v>
      </c>
    </row>
    <row r="17" spans="1:5">
      <c r="A17" s="2">
        <v>44753</v>
      </c>
      <c r="B17" s="106">
        <v>44753.541956018518</v>
      </c>
      <c r="C17" s="16">
        <v>33</v>
      </c>
      <c r="D17" s="109">
        <v>4.79</v>
      </c>
      <c r="E17" s="109">
        <v>158.07</v>
      </c>
    </row>
    <row r="18" spans="1:5">
      <c r="A18" s="2">
        <v>44753</v>
      </c>
      <c r="B18" s="106">
        <v>44753.541956018518</v>
      </c>
      <c r="C18" s="16">
        <v>181</v>
      </c>
      <c r="D18" s="109">
        <v>4.79</v>
      </c>
      <c r="E18" s="109">
        <v>866.99</v>
      </c>
    </row>
    <row r="19" spans="1:5">
      <c r="A19" s="2">
        <v>44753</v>
      </c>
      <c r="B19" s="106">
        <v>44753.547488425924</v>
      </c>
      <c r="C19" s="16">
        <v>58</v>
      </c>
      <c r="D19" s="109">
        <v>4.8099999999999996</v>
      </c>
      <c r="E19" s="109">
        <v>278.97999999999996</v>
      </c>
    </row>
    <row r="20" spans="1:5">
      <c r="A20" s="2">
        <v>44753</v>
      </c>
      <c r="B20" s="106">
        <v>44753.54755787037</v>
      </c>
      <c r="C20" s="16">
        <v>12</v>
      </c>
      <c r="D20" s="109">
        <v>4.82</v>
      </c>
      <c r="E20" s="109">
        <v>57.84</v>
      </c>
    </row>
    <row r="21" spans="1:5">
      <c r="A21" s="2">
        <v>44753</v>
      </c>
      <c r="B21" s="106">
        <v>44753.54755787037</v>
      </c>
      <c r="C21" s="16">
        <v>70</v>
      </c>
      <c r="D21" s="109">
        <v>4.82</v>
      </c>
      <c r="E21" s="109">
        <v>337.40000000000003</v>
      </c>
    </row>
    <row r="22" spans="1:5">
      <c r="A22" s="2">
        <v>44753</v>
      </c>
      <c r="B22" s="106">
        <v>44753.550104166665</v>
      </c>
      <c r="C22" s="16">
        <v>878</v>
      </c>
      <c r="D22" s="109">
        <v>4.82</v>
      </c>
      <c r="E22" s="109">
        <v>4231.96</v>
      </c>
    </row>
    <row r="23" spans="1:5">
      <c r="A23" s="2">
        <v>44753</v>
      </c>
      <c r="B23" s="106">
        <v>44753.589571759258</v>
      </c>
      <c r="C23" s="16">
        <v>22</v>
      </c>
      <c r="D23" s="109">
        <v>4.83</v>
      </c>
      <c r="E23" s="109">
        <v>106.26</v>
      </c>
    </row>
    <row r="24" spans="1:5">
      <c r="A24" s="2">
        <v>44753</v>
      </c>
      <c r="B24" s="106">
        <v>44753.589571759258</v>
      </c>
      <c r="C24" s="16">
        <v>192</v>
      </c>
      <c r="D24" s="109">
        <v>4.83</v>
      </c>
      <c r="E24" s="109">
        <v>927.36</v>
      </c>
    </row>
    <row r="25" spans="1:5">
      <c r="A25" s="2">
        <v>44753</v>
      </c>
      <c r="B25" s="106">
        <v>44753.589884259258</v>
      </c>
      <c r="C25" s="16">
        <v>401</v>
      </c>
      <c r="D25" s="109">
        <v>4.83</v>
      </c>
      <c r="E25" s="109">
        <v>1936.83</v>
      </c>
    </row>
    <row r="26" spans="1:5">
      <c r="A26" s="2">
        <v>44753</v>
      </c>
      <c r="B26" s="106">
        <v>44753.589884259258</v>
      </c>
      <c r="C26" s="16">
        <v>350</v>
      </c>
      <c r="D26" s="109">
        <v>4.83</v>
      </c>
      <c r="E26" s="109">
        <v>1690.5</v>
      </c>
    </row>
    <row r="27" spans="1:5">
      <c r="A27" s="2">
        <v>44753</v>
      </c>
      <c r="B27" s="106">
        <v>44753.598645833335</v>
      </c>
      <c r="C27" s="16">
        <v>3</v>
      </c>
      <c r="D27" s="109">
        <v>4.83</v>
      </c>
      <c r="E27" s="109">
        <v>14.49</v>
      </c>
    </row>
    <row r="28" spans="1:5">
      <c r="A28" s="2">
        <v>44753</v>
      </c>
      <c r="B28" s="108">
        <v>44753.616597222222</v>
      </c>
      <c r="C28" s="54">
        <v>435</v>
      </c>
      <c r="D28" s="120">
        <v>4.8499999999999996</v>
      </c>
      <c r="E28" s="120">
        <v>2109.75</v>
      </c>
    </row>
    <row r="29" spans="1:5">
      <c r="A29" s="2">
        <v>44753</v>
      </c>
      <c r="B29" s="108">
        <v>44753.616597222222</v>
      </c>
      <c r="C29" s="54">
        <v>129</v>
      </c>
      <c r="D29" s="120">
        <v>4.8499999999999996</v>
      </c>
      <c r="E29" s="120">
        <v>625.65</v>
      </c>
    </row>
    <row r="30" spans="1:5">
      <c r="A30" s="2">
        <v>44753</v>
      </c>
      <c r="B30" s="106">
        <v>44753.620532407411</v>
      </c>
      <c r="C30" s="16">
        <v>187</v>
      </c>
      <c r="D30" s="109">
        <v>4.84</v>
      </c>
      <c r="E30" s="109">
        <v>905.07999999999993</v>
      </c>
    </row>
    <row r="31" spans="1:5">
      <c r="A31" s="2">
        <v>44753</v>
      </c>
      <c r="B31" s="106">
        <v>44753.620532407411</v>
      </c>
      <c r="C31" s="16">
        <v>614</v>
      </c>
      <c r="D31" s="109">
        <v>4.84</v>
      </c>
      <c r="E31" s="109">
        <v>2971.7599999999998</v>
      </c>
    </row>
    <row r="32" spans="1:5">
      <c r="A32" s="2">
        <v>44753</v>
      </c>
      <c r="B32" s="106">
        <v>44753.649004629631</v>
      </c>
      <c r="C32" s="111">
        <v>218</v>
      </c>
      <c r="D32" s="113">
        <v>4.84</v>
      </c>
      <c r="E32" s="69">
        <v>1055.1199999999999</v>
      </c>
    </row>
    <row r="33" spans="1:8">
      <c r="A33" s="2">
        <v>44753</v>
      </c>
      <c r="B33" s="106">
        <v>44753.649004629631</v>
      </c>
      <c r="C33" s="111">
        <v>1434</v>
      </c>
      <c r="D33" s="113">
        <v>4.84</v>
      </c>
      <c r="E33" s="69">
        <v>6940.5599999999995</v>
      </c>
    </row>
    <row r="34" spans="1:8">
      <c r="A34" s="2">
        <v>44753</v>
      </c>
      <c r="B34" s="106">
        <v>44753.653020833335</v>
      </c>
      <c r="C34" s="111">
        <v>783</v>
      </c>
      <c r="D34" s="113">
        <v>4.82</v>
      </c>
      <c r="E34" s="69">
        <v>3774.0600000000004</v>
      </c>
    </row>
    <row r="35" spans="1:8">
      <c r="A35" s="2">
        <v>44753</v>
      </c>
      <c r="B35" s="108">
        <v>44753.670254629629</v>
      </c>
      <c r="C35" s="111">
        <v>500</v>
      </c>
      <c r="D35" s="113">
        <v>4.82</v>
      </c>
      <c r="E35" s="69">
        <v>2410</v>
      </c>
    </row>
    <row r="36" spans="1:8">
      <c r="A36" s="2">
        <v>44753</v>
      </c>
      <c r="B36" s="108">
        <v>44753.678668981483</v>
      </c>
      <c r="C36" s="111">
        <v>746</v>
      </c>
      <c r="D36" s="113">
        <v>4.8</v>
      </c>
      <c r="E36" s="69">
        <v>3580.7999999999997</v>
      </c>
    </row>
    <row r="37" spans="1:8">
      <c r="A37" s="2">
        <v>44753</v>
      </c>
      <c r="B37" s="108">
        <v>44753.678668981483</v>
      </c>
      <c r="C37" s="111">
        <v>39</v>
      </c>
      <c r="D37" s="113">
        <v>4.8</v>
      </c>
      <c r="E37" s="69">
        <v>187.2</v>
      </c>
    </row>
    <row r="38" spans="1:8">
      <c r="A38" s="2">
        <v>44753</v>
      </c>
      <c r="B38" s="106">
        <v>44753.704432870371</v>
      </c>
      <c r="C38" s="111">
        <v>536</v>
      </c>
      <c r="D38" s="113">
        <v>4.82</v>
      </c>
      <c r="E38" s="69">
        <v>2583.52</v>
      </c>
    </row>
    <row r="39" spans="1:8">
      <c r="A39" s="2">
        <v>44753</v>
      </c>
      <c r="B39" s="106">
        <v>44753.716331018521</v>
      </c>
      <c r="C39" s="111">
        <v>75</v>
      </c>
      <c r="D39" s="113">
        <v>4.8499999999999996</v>
      </c>
      <c r="E39" s="69">
        <v>363.75</v>
      </c>
    </row>
    <row r="40" spans="1:8">
      <c r="A40" s="2">
        <v>44753</v>
      </c>
      <c r="B40" s="106">
        <v>44753.717662037037</v>
      </c>
      <c r="C40" s="111">
        <v>508</v>
      </c>
      <c r="D40" s="113">
        <v>4.8499999999999996</v>
      </c>
      <c r="E40" s="69">
        <v>2463.7999999999997</v>
      </c>
      <c r="H40" s="26"/>
    </row>
    <row r="41" spans="1:8">
      <c r="A41" s="25">
        <v>44753</v>
      </c>
      <c r="B41" s="107">
        <v>44753.717662037037</v>
      </c>
      <c r="C41" s="112">
        <v>505</v>
      </c>
      <c r="D41" s="114">
        <v>4.8499999999999996</v>
      </c>
      <c r="E41" s="53">
        <v>2449.25</v>
      </c>
      <c r="H41" s="26"/>
    </row>
    <row r="42" spans="1:8">
      <c r="A42" s="2">
        <v>44754</v>
      </c>
      <c r="B42" s="106">
        <v>44754.415972222225</v>
      </c>
      <c r="C42" s="111">
        <v>933</v>
      </c>
      <c r="D42" s="113">
        <v>4.75</v>
      </c>
      <c r="E42" s="69">
        <v>4431.75</v>
      </c>
      <c r="H42" s="26"/>
    </row>
    <row r="43" spans="1:8">
      <c r="A43" s="2">
        <v>44754</v>
      </c>
      <c r="B43" s="106">
        <v>44754.415972222225</v>
      </c>
      <c r="C43" s="111">
        <v>500</v>
      </c>
      <c r="D43" s="113">
        <v>4.75</v>
      </c>
      <c r="E43" s="69">
        <v>2375</v>
      </c>
      <c r="H43" s="26"/>
    </row>
    <row r="44" spans="1:8">
      <c r="A44" s="2">
        <v>44754</v>
      </c>
      <c r="B44" s="106">
        <v>44754.415972222225</v>
      </c>
      <c r="C44" s="111">
        <v>299</v>
      </c>
      <c r="D44" s="113">
        <v>4.75</v>
      </c>
      <c r="E44" s="69">
        <v>1420.25</v>
      </c>
      <c r="H44" s="26"/>
    </row>
    <row r="45" spans="1:8">
      <c r="A45" s="2">
        <v>44754</v>
      </c>
      <c r="B45" s="106">
        <v>44754.451388888891</v>
      </c>
      <c r="C45" s="111">
        <v>444</v>
      </c>
      <c r="D45" s="113">
        <v>4.75</v>
      </c>
      <c r="E45" s="69">
        <v>2109</v>
      </c>
      <c r="H45" s="26"/>
    </row>
    <row r="46" spans="1:8">
      <c r="A46" s="2">
        <v>44754</v>
      </c>
      <c r="B46" s="106">
        <v>44754.451388888891</v>
      </c>
      <c r="C46" s="111">
        <v>278</v>
      </c>
      <c r="D46" s="113">
        <v>4.75</v>
      </c>
      <c r="E46" s="69">
        <v>1320.5</v>
      </c>
      <c r="H46" s="26"/>
    </row>
    <row r="47" spans="1:8">
      <c r="A47" s="2">
        <v>44754</v>
      </c>
      <c r="B47" s="106">
        <v>44754.451388888891</v>
      </c>
      <c r="C47" s="111">
        <v>249</v>
      </c>
      <c r="D47" s="113">
        <v>4.75</v>
      </c>
      <c r="E47" s="69">
        <v>1182.75</v>
      </c>
      <c r="H47" s="26"/>
    </row>
    <row r="48" spans="1:8">
      <c r="A48" s="2">
        <v>44754</v>
      </c>
      <c r="B48" s="106">
        <v>44754.483599537038</v>
      </c>
      <c r="C48" s="111">
        <v>202</v>
      </c>
      <c r="D48" s="113">
        <v>4.75</v>
      </c>
      <c r="E48" s="69">
        <v>959.5</v>
      </c>
      <c r="H48" s="26"/>
    </row>
    <row r="49" spans="1:8">
      <c r="A49" s="2">
        <v>44754</v>
      </c>
      <c r="B49" s="106">
        <v>44754.483599537038</v>
      </c>
      <c r="C49" s="111">
        <v>500</v>
      </c>
      <c r="D49" s="113">
        <v>4.75</v>
      </c>
      <c r="E49" s="69">
        <v>2375</v>
      </c>
      <c r="H49" s="26"/>
    </row>
    <row r="50" spans="1:8">
      <c r="A50" s="2">
        <v>44754</v>
      </c>
      <c r="B50" s="106">
        <v>44754.483599537038</v>
      </c>
      <c r="C50" s="111">
        <v>221</v>
      </c>
      <c r="D50" s="113">
        <v>4.75</v>
      </c>
      <c r="E50" s="69">
        <v>1049.75</v>
      </c>
      <c r="H50" s="26"/>
    </row>
    <row r="51" spans="1:8">
      <c r="A51" s="2">
        <v>44754</v>
      </c>
      <c r="B51" s="106">
        <v>44754.483599537038</v>
      </c>
      <c r="C51" s="111">
        <v>500</v>
      </c>
      <c r="D51" s="113">
        <v>4.75</v>
      </c>
      <c r="E51" s="69">
        <v>2375</v>
      </c>
      <c r="H51" s="26"/>
    </row>
    <row r="52" spans="1:8">
      <c r="A52" s="2">
        <v>44754</v>
      </c>
      <c r="B52" s="106">
        <v>44754.530439814815</v>
      </c>
      <c r="C52" s="111">
        <v>438</v>
      </c>
      <c r="D52" s="113">
        <v>4.87</v>
      </c>
      <c r="E52" s="69">
        <v>2133.06</v>
      </c>
      <c r="H52" s="26"/>
    </row>
    <row r="53" spans="1:8">
      <c r="A53" s="2">
        <v>44754</v>
      </c>
      <c r="B53" s="106">
        <v>44754.530439814815</v>
      </c>
      <c r="C53" s="111">
        <v>498</v>
      </c>
      <c r="D53" s="113">
        <v>4.8600000000000003</v>
      </c>
      <c r="E53" s="69">
        <v>2420.2800000000002</v>
      </c>
      <c r="H53" s="26"/>
    </row>
    <row r="54" spans="1:8">
      <c r="A54" s="2">
        <v>44754</v>
      </c>
      <c r="B54" s="108">
        <v>44754.570810185185</v>
      </c>
      <c r="C54" s="111">
        <v>348</v>
      </c>
      <c r="D54" s="113">
        <v>4.88</v>
      </c>
      <c r="E54" s="69">
        <v>1698.24</v>
      </c>
      <c r="H54" s="26"/>
    </row>
    <row r="55" spans="1:8">
      <c r="A55" s="2">
        <v>44754</v>
      </c>
      <c r="B55" s="108">
        <v>44754.570821759262</v>
      </c>
      <c r="C55" s="111">
        <v>211</v>
      </c>
      <c r="D55" s="113">
        <v>4.88</v>
      </c>
      <c r="E55" s="69">
        <v>1029.68</v>
      </c>
      <c r="H55" s="26"/>
    </row>
    <row r="56" spans="1:8">
      <c r="A56" s="2">
        <v>44754</v>
      </c>
      <c r="B56" s="106">
        <v>44754.576157407406</v>
      </c>
      <c r="C56" s="111">
        <v>350</v>
      </c>
      <c r="D56" s="113">
        <v>4.88</v>
      </c>
      <c r="E56" s="69">
        <v>1708</v>
      </c>
      <c r="H56" s="26"/>
    </row>
    <row r="57" spans="1:8">
      <c r="A57" s="2">
        <v>44754</v>
      </c>
      <c r="B57" s="106">
        <v>44754.605624999997</v>
      </c>
      <c r="C57" s="111">
        <v>500</v>
      </c>
      <c r="D57" s="113">
        <v>4.88</v>
      </c>
      <c r="E57" s="69">
        <v>2440</v>
      </c>
      <c r="H57" s="26"/>
    </row>
    <row r="58" spans="1:8">
      <c r="A58" s="2">
        <v>44754</v>
      </c>
      <c r="B58" s="106">
        <v>44754.621851851851</v>
      </c>
      <c r="C58" s="111">
        <v>683</v>
      </c>
      <c r="D58" s="113">
        <v>4.8499999999999996</v>
      </c>
      <c r="E58" s="69">
        <v>3312.5499999999997</v>
      </c>
      <c r="H58" s="26"/>
    </row>
    <row r="59" spans="1:8">
      <c r="A59" s="2">
        <v>44754</v>
      </c>
      <c r="B59" s="106">
        <v>44754.662141203706</v>
      </c>
      <c r="C59" s="111">
        <v>320</v>
      </c>
      <c r="D59" s="113">
        <v>4.8499999999999996</v>
      </c>
      <c r="E59" s="69">
        <v>1552</v>
      </c>
      <c r="H59" s="26"/>
    </row>
    <row r="60" spans="1:8">
      <c r="A60" s="2">
        <v>44754</v>
      </c>
      <c r="B60" s="106">
        <v>44754.662141203706</v>
      </c>
      <c r="C60" s="111">
        <v>334</v>
      </c>
      <c r="D60" s="113">
        <v>4.8499999999999996</v>
      </c>
      <c r="E60" s="69">
        <v>1619.8999999999999</v>
      </c>
      <c r="H60" s="26"/>
    </row>
    <row r="61" spans="1:8">
      <c r="A61" s="25">
        <v>44754</v>
      </c>
      <c r="B61" s="107">
        <v>44754.680092592593</v>
      </c>
      <c r="C61" s="112">
        <v>277</v>
      </c>
      <c r="D61" s="114">
        <v>4.88</v>
      </c>
      <c r="E61" s="53">
        <v>1351.76</v>
      </c>
      <c r="H61" s="26"/>
    </row>
    <row r="62" spans="1:8">
      <c r="A62" s="32">
        <v>44755</v>
      </c>
      <c r="B62" s="106">
        <v>44755.47247685185</v>
      </c>
      <c r="C62" s="111">
        <v>4</v>
      </c>
      <c r="D62" s="113">
        <v>4.8899999999999997</v>
      </c>
      <c r="E62" s="69">
        <v>19.559999999999999</v>
      </c>
      <c r="H62" s="26"/>
    </row>
    <row r="63" spans="1:8">
      <c r="A63" s="32">
        <v>44755</v>
      </c>
      <c r="B63" s="106">
        <v>44755.47247685185</v>
      </c>
      <c r="C63" s="111">
        <v>218</v>
      </c>
      <c r="D63" s="113">
        <v>4.8899999999999997</v>
      </c>
      <c r="E63" s="69">
        <v>1066.02</v>
      </c>
      <c r="H63" s="26"/>
    </row>
    <row r="64" spans="1:8">
      <c r="A64" s="32">
        <v>44755</v>
      </c>
      <c r="B64" s="106">
        <v>44755.47247685185</v>
      </c>
      <c r="C64" s="111">
        <v>547</v>
      </c>
      <c r="D64" s="113">
        <v>4.8899999999999997</v>
      </c>
      <c r="E64" s="69">
        <v>2674.83</v>
      </c>
      <c r="H64" s="26"/>
    </row>
    <row r="65" spans="1:8">
      <c r="A65" s="32">
        <v>44755</v>
      </c>
      <c r="B65" s="106">
        <v>44755.50613425926</v>
      </c>
      <c r="C65" s="111">
        <v>356</v>
      </c>
      <c r="D65" s="113">
        <v>4.92</v>
      </c>
      <c r="E65" s="69">
        <v>1751.52</v>
      </c>
      <c r="H65" s="26"/>
    </row>
    <row r="66" spans="1:8">
      <c r="A66" s="32">
        <v>44755</v>
      </c>
      <c r="B66" s="106">
        <v>44755.50613425926</v>
      </c>
      <c r="C66" s="111">
        <v>498</v>
      </c>
      <c r="D66" s="113">
        <v>4.92</v>
      </c>
      <c r="E66" s="69">
        <v>2450.16</v>
      </c>
      <c r="H66" s="26"/>
    </row>
    <row r="67" spans="1:8">
      <c r="A67" s="32">
        <v>44755</v>
      </c>
      <c r="B67" s="106">
        <v>44755.519444444442</v>
      </c>
      <c r="C67" s="111">
        <v>260</v>
      </c>
      <c r="D67" s="113">
        <v>4.92</v>
      </c>
      <c r="E67" s="69">
        <v>1279.2</v>
      </c>
    </row>
    <row r="68" spans="1:8">
      <c r="A68" s="32">
        <v>44755</v>
      </c>
      <c r="B68" s="106">
        <v>44755.519444444442</v>
      </c>
      <c r="C68" s="111">
        <v>38</v>
      </c>
      <c r="D68" s="113">
        <v>4.92</v>
      </c>
      <c r="E68" s="69">
        <v>186.96</v>
      </c>
    </row>
    <row r="69" spans="1:8">
      <c r="A69" s="32">
        <v>44755</v>
      </c>
      <c r="B69" s="106">
        <v>44755.567175925928</v>
      </c>
      <c r="C69" s="111">
        <v>424</v>
      </c>
      <c r="D69" s="113">
        <v>4.99</v>
      </c>
      <c r="E69" s="69">
        <v>2115.7600000000002</v>
      </c>
    </row>
    <row r="70" spans="1:8">
      <c r="A70" s="32">
        <v>44755</v>
      </c>
      <c r="B70" s="106">
        <v>44755.56759259259</v>
      </c>
      <c r="C70" s="111">
        <v>288</v>
      </c>
      <c r="D70" s="113">
        <v>5</v>
      </c>
      <c r="E70" s="69">
        <v>1440</v>
      </c>
    </row>
    <row r="71" spans="1:8">
      <c r="A71" s="32">
        <v>44755</v>
      </c>
      <c r="B71" s="108">
        <v>44755.56759259259</v>
      </c>
      <c r="C71" s="111">
        <v>239</v>
      </c>
      <c r="D71" s="113">
        <v>5</v>
      </c>
      <c r="E71" s="69">
        <v>1195</v>
      </c>
    </row>
    <row r="72" spans="1:8">
      <c r="A72" s="32">
        <v>44755</v>
      </c>
      <c r="B72" s="108">
        <v>44755.575104166666</v>
      </c>
      <c r="C72" s="111">
        <v>200</v>
      </c>
      <c r="D72" s="113">
        <v>4.9800000000000004</v>
      </c>
      <c r="E72" s="69">
        <v>996.00000000000011</v>
      </c>
    </row>
    <row r="73" spans="1:8">
      <c r="A73" s="32">
        <v>44755</v>
      </c>
      <c r="B73" s="106">
        <v>44755.583078703705</v>
      </c>
      <c r="C73" s="111">
        <v>347</v>
      </c>
      <c r="D73" s="113">
        <v>4.9800000000000004</v>
      </c>
      <c r="E73" s="69">
        <v>1728.0600000000002</v>
      </c>
    </row>
    <row r="74" spans="1:8">
      <c r="A74" s="32">
        <v>44755</v>
      </c>
      <c r="B74" s="106">
        <v>44755.583078703705</v>
      </c>
      <c r="C74" s="111">
        <v>170</v>
      </c>
      <c r="D74" s="113">
        <v>4.9800000000000004</v>
      </c>
      <c r="E74" s="69">
        <v>846.6</v>
      </c>
    </row>
    <row r="75" spans="1:8">
      <c r="A75" s="32">
        <v>44755</v>
      </c>
      <c r="B75" s="106">
        <v>44755.585243055553</v>
      </c>
      <c r="C75" s="111">
        <v>649</v>
      </c>
      <c r="D75" s="113">
        <v>4.9800000000000004</v>
      </c>
      <c r="E75" s="69">
        <v>3232.0200000000004</v>
      </c>
    </row>
    <row r="76" spans="1:8">
      <c r="A76" s="32">
        <v>44755</v>
      </c>
      <c r="B76" s="106">
        <v>44755.585243055553</v>
      </c>
      <c r="C76" s="111">
        <v>151</v>
      </c>
      <c r="D76" s="113">
        <v>4.9800000000000004</v>
      </c>
      <c r="E76" s="69">
        <v>751.98</v>
      </c>
    </row>
    <row r="77" spans="1:8">
      <c r="A77" s="32">
        <v>44755</v>
      </c>
      <c r="B77" s="106">
        <v>44755.585243055553</v>
      </c>
      <c r="C77" s="111">
        <v>570</v>
      </c>
      <c r="D77" s="113">
        <v>4.9800000000000004</v>
      </c>
      <c r="E77" s="69">
        <v>2838.6000000000004</v>
      </c>
    </row>
    <row r="78" spans="1:8">
      <c r="A78" s="32">
        <v>44755</v>
      </c>
      <c r="B78" s="106">
        <v>44755.585474537038</v>
      </c>
      <c r="C78" s="111">
        <v>655</v>
      </c>
      <c r="D78" s="113">
        <v>4.97</v>
      </c>
      <c r="E78" s="69">
        <v>3255.35</v>
      </c>
    </row>
    <row r="79" spans="1:8">
      <c r="A79" s="32">
        <v>44755</v>
      </c>
      <c r="B79" s="106">
        <v>44755.600057870368</v>
      </c>
      <c r="C79" s="111">
        <v>4</v>
      </c>
      <c r="D79" s="113">
        <v>4.97</v>
      </c>
      <c r="E79" s="69">
        <v>19.88</v>
      </c>
    </row>
    <row r="80" spans="1:8">
      <c r="A80" s="32">
        <v>44755</v>
      </c>
      <c r="B80" s="106">
        <v>44755.600057870368</v>
      </c>
      <c r="C80" s="111">
        <v>638</v>
      </c>
      <c r="D80" s="113">
        <v>4.97</v>
      </c>
      <c r="E80" s="69">
        <v>3170.8599999999997</v>
      </c>
    </row>
    <row r="81" spans="1:5">
      <c r="A81" s="32">
        <v>44755</v>
      </c>
      <c r="B81" s="106">
        <v>44755.641550925924</v>
      </c>
      <c r="C81" s="111">
        <v>769</v>
      </c>
      <c r="D81" s="113">
        <v>5</v>
      </c>
      <c r="E81" s="69">
        <v>3845</v>
      </c>
    </row>
    <row r="82" spans="1:5">
      <c r="A82" s="32">
        <v>44755</v>
      </c>
      <c r="B82" s="106">
        <v>44755.653356481482</v>
      </c>
      <c r="C82" s="111">
        <v>179</v>
      </c>
      <c r="D82" s="113">
        <v>4.99</v>
      </c>
      <c r="E82" s="69">
        <v>893.21</v>
      </c>
    </row>
    <row r="83" spans="1:5">
      <c r="A83" s="32">
        <v>44755</v>
      </c>
      <c r="B83" s="106">
        <v>44755.653356481482</v>
      </c>
      <c r="C83" s="111">
        <v>500</v>
      </c>
      <c r="D83" s="113">
        <v>4.99</v>
      </c>
      <c r="E83" s="69">
        <v>2495</v>
      </c>
    </row>
    <row r="84" spans="1:5">
      <c r="A84" s="32">
        <v>44755</v>
      </c>
      <c r="B84" s="106">
        <v>44755.65960648148</v>
      </c>
      <c r="C84" s="111">
        <v>260</v>
      </c>
      <c r="D84" s="113">
        <v>4.99</v>
      </c>
      <c r="E84" s="69">
        <v>1297.4000000000001</v>
      </c>
    </row>
    <row r="85" spans="1:5">
      <c r="A85" s="32">
        <v>44755</v>
      </c>
      <c r="B85" s="106">
        <v>44755.65960648148</v>
      </c>
      <c r="C85" s="111">
        <v>240</v>
      </c>
      <c r="D85" s="113">
        <v>4.99</v>
      </c>
      <c r="E85" s="69">
        <v>1197.6000000000001</v>
      </c>
    </row>
    <row r="86" spans="1:5">
      <c r="A86" s="32">
        <v>44755</v>
      </c>
      <c r="B86" s="106">
        <v>44755.65960648148</v>
      </c>
      <c r="C86" s="111">
        <v>30</v>
      </c>
      <c r="D86" s="113">
        <v>4.99</v>
      </c>
      <c r="E86" s="69">
        <v>149.70000000000002</v>
      </c>
    </row>
    <row r="87" spans="1:5">
      <c r="A87" s="32">
        <v>44755</v>
      </c>
      <c r="B87" s="106">
        <v>44755.679201388892</v>
      </c>
      <c r="C87" s="111">
        <v>719</v>
      </c>
      <c r="D87" s="113">
        <v>4.96</v>
      </c>
      <c r="E87" s="69">
        <v>3566.24</v>
      </c>
    </row>
    <row r="88" spans="1:5">
      <c r="A88" s="32">
        <v>44755</v>
      </c>
      <c r="B88" s="106">
        <v>44755.687245370369</v>
      </c>
      <c r="C88" s="111">
        <v>73</v>
      </c>
      <c r="D88" s="113">
        <v>4.97</v>
      </c>
      <c r="E88" s="69">
        <v>362.81</v>
      </c>
    </row>
    <row r="89" spans="1:5">
      <c r="A89" s="25">
        <v>44755</v>
      </c>
      <c r="B89" s="107">
        <v>44755.687245370369</v>
      </c>
      <c r="C89" s="112">
        <v>474</v>
      </c>
      <c r="D89" s="114">
        <v>4.97</v>
      </c>
      <c r="E89" s="53">
        <v>2355.7799999999997</v>
      </c>
    </row>
    <row r="90" spans="1:5">
      <c r="A90" s="32">
        <v>44756</v>
      </c>
      <c r="B90" s="106">
        <v>44756.417673611111</v>
      </c>
      <c r="C90" s="111">
        <v>236</v>
      </c>
      <c r="D90" s="113">
        <v>4.91</v>
      </c>
      <c r="E90" s="69">
        <v>1158.76</v>
      </c>
    </row>
    <row r="91" spans="1:5">
      <c r="A91" s="32">
        <v>44756</v>
      </c>
      <c r="B91" s="108">
        <v>44756.419791666667</v>
      </c>
      <c r="C91" s="111">
        <v>267</v>
      </c>
      <c r="D91" s="113">
        <v>4.91</v>
      </c>
      <c r="E91" s="69">
        <v>1310.97</v>
      </c>
    </row>
    <row r="92" spans="1:5">
      <c r="A92" s="32">
        <v>44756</v>
      </c>
      <c r="B92" s="108">
        <v>44756.419791666667</v>
      </c>
      <c r="C92" s="111">
        <v>125</v>
      </c>
      <c r="D92" s="113">
        <v>4.91</v>
      </c>
      <c r="E92" s="69">
        <v>613.75</v>
      </c>
    </row>
    <row r="93" spans="1:5">
      <c r="A93" s="32">
        <v>44756</v>
      </c>
      <c r="B93" s="106">
        <v>44756.476377314815</v>
      </c>
      <c r="C93" s="111">
        <v>162</v>
      </c>
      <c r="D93" s="113">
        <v>4.9000000000000004</v>
      </c>
      <c r="E93" s="69">
        <v>793.80000000000007</v>
      </c>
    </row>
    <row r="94" spans="1:5">
      <c r="A94" s="32">
        <v>44756</v>
      </c>
      <c r="B94" s="106">
        <v>44756.503518518519</v>
      </c>
      <c r="C94" s="111">
        <v>182</v>
      </c>
      <c r="D94" s="113">
        <v>4.93</v>
      </c>
      <c r="E94" s="69">
        <v>897.26</v>
      </c>
    </row>
    <row r="95" spans="1:5">
      <c r="A95" s="32">
        <v>44756</v>
      </c>
      <c r="B95" s="106">
        <v>44756.503518518519</v>
      </c>
      <c r="C95" s="111">
        <v>458</v>
      </c>
      <c r="D95" s="113">
        <v>4.93</v>
      </c>
      <c r="E95" s="69">
        <v>2257.94</v>
      </c>
    </row>
    <row r="96" spans="1:5">
      <c r="A96" s="32">
        <v>44756</v>
      </c>
      <c r="B96" s="106">
        <v>44756.516388888886</v>
      </c>
      <c r="C96" s="111">
        <v>703</v>
      </c>
      <c r="D96" s="113">
        <v>4.92</v>
      </c>
      <c r="E96" s="69">
        <v>3458.7599999999998</v>
      </c>
    </row>
    <row r="97" spans="1:5">
      <c r="A97" s="32">
        <v>44756</v>
      </c>
      <c r="B97" s="106">
        <v>44756.516388888886</v>
      </c>
      <c r="C97" s="111">
        <v>635</v>
      </c>
      <c r="D97" s="113">
        <v>4.91</v>
      </c>
      <c r="E97" s="69">
        <v>3117.85</v>
      </c>
    </row>
    <row r="98" spans="1:5">
      <c r="A98" s="32">
        <v>44756</v>
      </c>
      <c r="B98" s="106">
        <v>44756.516388888886</v>
      </c>
      <c r="C98" s="111">
        <v>500</v>
      </c>
      <c r="D98" s="113">
        <v>4.91</v>
      </c>
      <c r="E98" s="69">
        <v>2455</v>
      </c>
    </row>
    <row r="99" spans="1:5">
      <c r="A99" s="32">
        <v>44756</v>
      </c>
      <c r="B99" s="106">
        <v>44756.516446759262</v>
      </c>
      <c r="C99" s="111">
        <v>383</v>
      </c>
      <c r="D99" s="113">
        <v>4.91</v>
      </c>
      <c r="E99" s="69">
        <v>1880.53</v>
      </c>
    </row>
    <row r="100" spans="1:5">
      <c r="A100" s="32">
        <v>44756</v>
      </c>
      <c r="B100" s="108">
        <v>44756.516446759262</v>
      </c>
      <c r="C100" s="111">
        <v>233</v>
      </c>
      <c r="D100" s="113">
        <v>4.91</v>
      </c>
      <c r="E100" s="69">
        <v>1144.03</v>
      </c>
    </row>
    <row r="101" spans="1:5">
      <c r="A101" s="32">
        <v>44756</v>
      </c>
      <c r="B101" s="108">
        <v>44756.516446759262</v>
      </c>
      <c r="C101" s="111">
        <v>233</v>
      </c>
      <c r="D101" s="113">
        <v>4.91</v>
      </c>
      <c r="E101" s="69">
        <v>1144.03</v>
      </c>
    </row>
    <row r="102" spans="1:5">
      <c r="A102" s="32">
        <v>44756</v>
      </c>
      <c r="B102" s="106">
        <v>44756.516446759262</v>
      </c>
      <c r="C102" s="111">
        <v>229</v>
      </c>
      <c r="D102" s="113">
        <v>4.91</v>
      </c>
      <c r="E102" s="69">
        <v>1124.3900000000001</v>
      </c>
    </row>
    <row r="103" spans="1:5">
      <c r="A103" s="32">
        <v>44756</v>
      </c>
      <c r="B103" s="106">
        <v>44756.516446759262</v>
      </c>
      <c r="C103" s="111">
        <v>500</v>
      </c>
      <c r="D103" s="113">
        <v>4.9000000000000004</v>
      </c>
      <c r="E103" s="69">
        <v>2450</v>
      </c>
    </row>
    <row r="104" spans="1:5">
      <c r="A104" s="32">
        <v>44756</v>
      </c>
      <c r="B104" s="106">
        <v>44756.538923611108</v>
      </c>
      <c r="C104" s="111">
        <v>50</v>
      </c>
      <c r="D104" s="113">
        <v>4.82</v>
      </c>
      <c r="E104" s="69">
        <v>241</v>
      </c>
    </row>
    <row r="105" spans="1:5">
      <c r="A105" s="32">
        <v>44756</v>
      </c>
      <c r="B105" s="106">
        <v>44756.538923611108</v>
      </c>
      <c r="C105" s="111">
        <v>631</v>
      </c>
      <c r="D105" s="113">
        <v>4.82</v>
      </c>
      <c r="E105" s="69">
        <v>3041.42</v>
      </c>
    </row>
    <row r="106" spans="1:5">
      <c r="A106" s="32">
        <v>44756</v>
      </c>
      <c r="B106" s="106">
        <v>44756.582557870373</v>
      </c>
      <c r="C106" s="111">
        <v>144</v>
      </c>
      <c r="D106" s="113">
        <v>4.79</v>
      </c>
      <c r="E106" s="69">
        <v>689.76</v>
      </c>
    </row>
    <row r="107" spans="1:5">
      <c r="A107" s="32">
        <v>44756</v>
      </c>
      <c r="B107" s="106">
        <v>44756.582557870373</v>
      </c>
      <c r="C107" s="111">
        <v>468</v>
      </c>
      <c r="D107" s="113">
        <v>4.79</v>
      </c>
      <c r="E107" s="69">
        <v>2241.7199999999998</v>
      </c>
    </row>
    <row r="108" spans="1:5">
      <c r="A108" s="32">
        <v>44756</v>
      </c>
      <c r="B108" s="106">
        <v>44756.582557870373</v>
      </c>
      <c r="C108" s="111">
        <v>84</v>
      </c>
      <c r="D108" s="113">
        <v>4.79</v>
      </c>
      <c r="E108" s="69">
        <v>402.36</v>
      </c>
    </row>
    <row r="109" spans="1:5">
      <c r="A109" s="32">
        <v>44756</v>
      </c>
      <c r="B109" s="106">
        <v>44756.650578703702</v>
      </c>
      <c r="C109" s="111">
        <v>65</v>
      </c>
      <c r="D109" s="113">
        <v>4.76</v>
      </c>
      <c r="E109" s="69">
        <v>309.39999999999998</v>
      </c>
    </row>
    <row r="110" spans="1:5">
      <c r="A110" s="32">
        <v>44756</v>
      </c>
      <c r="B110" s="106">
        <v>44756.690497685187</v>
      </c>
      <c r="C110" s="111">
        <v>18</v>
      </c>
      <c r="D110" s="113">
        <v>4.8099999999999996</v>
      </c>
      <c r="E110" s="69">
        <v>86.58</v>
      </c>
    </row>
    <row r="111" spans="1:5">
      <c r="A111" s="32">
        <v>44756</v>
      </c>
      <c r="B111" s="106">
        <v>44756.690613425926</v>
      </c>
      <c r="C111" s="111">
        <v>489</v>
      </c>
      <c r="D111" s="113">
        <v>4.84</v>
      </c>
      <c r="E111" s="69">
        <v>2366.7599999999998</v>
      </c>
    </row>
    <row r="112" spans="1:5">
      <c r="A112" s="32">
        <v>44756</v>
      </c>
      <c r="B112" s="106">
        <v>44756.691238425927</v>
      </c>
      <c r="C112" s="111">
        <v>500</v>
      </c>
      <c r="D112" s="113">
        <v>4.84</v>
      </c>
      <c r="E112" s="69">
        <v>2420</v>
      </c>
    </row>
    <row r="113" spans="1:5">
      <c r="A113" s="32">
        <v>44756</v>
      </c>
      <c r="B113" s="106">
        <v>44756.691238425927</v>
      </c>
      <c r="C113" s="111">
        <v>614</v>
      </c>
      <c r="D113" s="113">
        <v>4.8099999999999996</v>
      </c>
      <c r="E113" s="69">
        <v>2953.3399999999997</v>
      </c>
    </row>
    <row r="114" spans="1:5">
      <c r="A114" s="32">
        <v>44756</v>
      </c>
      <c r="B114" s="106">
        <v>44756.691238425927</v>
      </c>
      <c r="C114" s="111">
        <v>183</v>
      </c>
      <c r="D114" s="113">
        <v>4.84</v>
      </c>
      <c r="E114" s="69">
        <v>885.72</v>
      </c>
    </row>
    <row r="115" spans="1:5">
      <c r="A115" s="32">
        <v>44756</v>
      </c>
      <c r="B115" s="106">
        <v>44756.691238425927</v>
      </c>
      <c r="C115" s="111">
        <v>435</v>
      </c>
      <c r="D115" s="113">
        <v>4.84</v>
      </c>
      <c r="E115" s="69">
        <v>2105.4</v>
      </c>
    </row>
    <row r="116" spans="1:5">
      <c r="A116" s="25">
        <v>44756</v>
      </c>
      <c r="B116" s="107">
        <v>44756.69771990741</v>
      </c>
      <c r="C116" s="112">
        <v>473</v>
      </c>
      <c r="D116" s="114">
        <v>4.82</v>
      </c>
      <c r="E116" s="53">
        <v>2279.86</v>
      </c>
    </row>
    <row r="117" spans="1:5">
      <c r="A117" s="32">
        <v>44757</v>
      </c>
      <c r="B117" s="106">
        <v>44757.559513888889</v>
      </c>
      <c r="C117" s="111">
        <v>548</v>
      </c>
      <c r="D117" s="113">
        <v>4.91</v>
      </c>
      <c r="E117" s="69">
        <v>2690.6800000000003</v>
      </c>
    </row>
    <row r="118" spans="1:5">
      <c r="A118" s="32">
        <v>44757</v>
      </c>
      <c r="B118" s="106">
        <v>44757.55976851852</v>
      </c>
      <c r="C118" s="111">
        <v>276</v>
      </c>
      <c r="D118" s="113">
        <v>4.9400000000000004</v>
      </c>
      <c r="E118" s="69">
        <v>1363.44</v>
      </c>
    </row>
    <row r="119" spans="1:5">
      <c r="A119" s="32">
        <v>44757</v>
      </c>
      <c r="B119" s="106">
        <v>44757.55976851852</v>
      </c>
      <c r="C119" s="111">
        <v>61</v>
      </c>
      <c r="D119" s="113">
        <v>4.9400000000000004</v>
      </c>
      <c r="E119" s="69">
        <v>301.34000000000003</v>
      </c>
    </row>
    <row r="120" spans="1:5">
      <c r="A120" s="32">
        <v>44757</v>
      </c>
      <c r="B120" s="106">
        <v>44757.55978009259</v>
      </c>
      <c r="C120" s="111">
        <v>76</v>
      </c>
      <c r="D120" s="113">
        <v>4.92</v>
      </c>
      <c r="E120" s="69">
        <v>373.92</v>
      </c>
    </row>
    <row r="121" spans="1:5">
      <c r="A121" s="32">
        <v>44757</v>
      </c>
      <c r="B121" s="106">
        <v>44757.60261574074</v>
      </c>
      <c r="C121" s="111">
        <v>642</v>
      </c>
      <c r="D121" s="113">
        <v>4.9800000000000004</v>
      </c>
      <c r="E121" s="69">
        <v>3197.1600000000003</v>
      </c>
    </row>
    <row r="122" spans="1:5">
      <c r="A122" s="32">
        <v>44757</v>
      </c>
      <c r="B122" s="106">
        <v>44757.64466435185</v>
      </c>
      <c r="C122" s="111">
        <v>804</v>
      </c>
      <c r="D122" s="113">
        <v>5</v>
      </c>
      <c r="E122" s="69">
        <v>4020</v>
      </c>
    </row>
    <row r="123" spans="1:5">
      <c r="A123" s="32">
        <v>44757</v>
      </c>
      <c r="B123" s="106">
        <v>44757.64466435185</v>
      </c>
      <c r="C123" s="111">
        <v>193</v>
      </c>
      <c r="D123" s="113">
        <v>5</v>
      </c>
      <c r="E123" s="69">
        <v>965</v>
      </c>
    </row>
    <row r="124" spans="1:5">
      <c r="A124" s="32">
        <v>44757</v>
      </c>
      <c r="B124" s="106">
        <v>44757.655821759261</v>
      </c>
      <c r="C124" s="111">
        <v>439</v>
      </c>
      <c r="D124" s="113">
        <v>4.96</v>
      </c>
      <c r="E124" s="69">
        <v>2177.44</v>
      </c>
    </row>
    <row r="125" spans="1:5">
      <c r="A125" s="32">
        <v>44757</v>
      </c>
      <c r="B125" s="106">
        <v>44757.655821759261</v>
      </c>
      <c r="C125" s="111">
        <v>501</v>
      </c>
      <c r="D125" s="113">
        <v>4.96</v>
      </c>
      <c r="E125" s="69">
        <v>2484.96</v>
      </c>
    </row>
    <row r="126" spans="1:5">
      <c r="A126" s="32">
        <v>44757</v>
      </c>
      <c r="B126" s="106">
        <v>44757.655925925923</v>
      </c>
      <c r="C126" s="111">
        <v>1000</v>
      </c>
      <c r="D126" s="113">
        <v>4.92</v>
      </c>
      <c r="E126" s="69">
        <v>4920</v>
      </c>
    </row>
    <row r="127" spans="1:5">
      <c r="A127" s="32">
        <v>44757</v>
      </c>
      <c r="B127" s="106">
        <v>44757.672083333331</v>
      </c>
      <c r="C127" s="111">
        <v>1000</v>
      </c>
      <c r="D127" s="113">
        <v>4.9000000000000004</v>
      </c>
      <c r="E127" s="69">
        <v>4900</v>
      </c>
    </row>
    <row r="128" spans="1:5">
      <c r="A128" s="32">
        <v>44757</v>
      </c>
      <c r="B128" s="106">
        <v>44757.693854166668</v>
      </c>
      <c r="C128" s="111">
        <v>345</v>
      </c>
      <c r="D128" s="113">
        <v>4.88</v>
      </c>
      <c r="E128" s="69">
        <v>1683.6</v>
      </c>
    </row>
    <row r="129" spans="1:5">
      <c r="A129" s="25">
        <v>44757</v>
      </c>
      <c r="B129" s="107">
        <v>44757.693854166668</v>
      </c>
      <c r="C129" s="112">
        <v>3000</v>
      </c>
      <c r="D129" s="114">
        <v>4.88</v>
      </c>
      <c r="E129" s="53">
        <v>14640</v>
      </c>
    </row>
    <row r="130" spans="1:5">
      <c r="A130" s="74" t="s">
        <v>23</v>
      </c>
      <c r="B130" s="99"/>
      <c r="C130" s="100">
        <f>SUM(C11:C129)</f>
        <v>45970</v>
      </c>
      <c r="D130" s="101"/>
      <c r="E130" s="102">
        <f>SUM(E11:E129)</f>
        <v>224183.38000000003</v>
      </c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5"/>
      <c r="B180" s="20"/>
      <c r="C180" s="8"/>
      <c r="D180" s="40"/>
      <c r="E180" s="33"/>
    </row>
    <row r="181" spans="1:5">
      <c r="A181" s="39"/>
      <c r="B181" s="29"/>
      <c r="C181" s="18"/>
      <c r="D181" s="29"/>
      <c r="E181" s="28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D3FC9-ED33-46EB-B1F1-F96F67F33D52}">
  <sheetPr>
    <tabColor theme="9" tint="0.39997558519241921"/>
  </sheetPr>
  <dimension ref="A6:H178"/>
  <sheetViews>
    <sheetView topLeftCell="A98" workbookViewId="0">
      <selection activeCell="K100" sqref="K100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44746</v>
      </c>
      <c r="B11" s="106">
        <v>44746.401342592595</v>
      </c>
      <c r="C11" s="16">
        <v>533</v>
      </c>
      <c r="D11" s="109">
        <v>4.3499999999999996</v>
      </c>
      <c r="E11" s="109">
        <v>2318.5499999999997</v>
      </c>
    </row>
    <row r="12" spans="1:5">
      <c r="A12" s="2">
        <v>44746</v>
      </c>
      <c r="B12" s="106">
        <v>44746.401342592595</v>
      </c>
      <c r="C12" s="16">
        <v>182</v>
      </c>
      <c r="D12" s="109">
        <v>4.3499999999999996</v>
      </c>
      <c r="E12" s="109">
        <v>791.69999999999993</v>
      </c>
    </row>
    <row r="13" spans="1:5">
      <c r="A13" s="2">
        <v>44746</v>
      </c>
      <c r="B13" s="106">
        <v>44746.442499999997</v>
      </c>
      <c r="C13" s="16">
        <v>1089</v>
      </c>
      <c r="D13" s="109">
        <v>4.3499999999999996</v>
      </c>
      <c r="E13" s="109">
        <v>4737.1499999999996</v>
      </c>
    </row>
    <row r="14" spans="1:5">
      <c r="A14" s="2">
        <v>44746</v>
      </c>
      <c r="B14" s="106">
        <v>44746.442499999997</v>
      </c>
      <c r="C14" s="16">
        <v>141</v>
      </c>
      <c r="D14" s="109">
        <v>4.3499999999999996</v>
      </c>
      <c r="E14" s="109">
        <v>613.34999999999991</v>
      </c>
    </row>
    <row r="15" spans="1:5">
      <c r="A15" s="2">
        <v>44746</v>
      </c>
      <c r="B15" s="106">
        <v>44746.443645833337</v>
      </c>
      <c r="C15" s="16">
        <v>80</v>
      </c>
      <c r="D15" s="109">
        <v>4.3499999999999996</v>
      </c>
      <c r="E15" s="109">
        <v>348</v>
      </c>
    </row>
    <row r="16" spans="1:5">
      <c r="A16" s="2">
        <v>44746</v>
      </c>
      <c r="B16" s="106">
        <v>44746.452245370368</v>
      </c>
      <c r="C16" s="16">
        <v>139</v>
      </c>
      <c r="D16" s="109">
        <v>4.3600000000000003</v>
      </c>
      <c r="E16" s="109">
        <v>606.04000000000008</v>
      </c>
    </row>
    <row r="17" spans="1:5">
      <c r="A17" s="2">
        <v>44746</v>
      </c>
      <c r="B17" s="106">
        <v>44746.452245370368</v>
      </c>
      <c r="C17" s="16">
        <v>105</v>
      </c>
      <c r="D17" s="109">
        <v>4.3600000000000003</v>
      </c>
      <c r="E17" s="109">
        <v>457.8</v>
      </c>
    </row>
    <row r="18" spans="1:5">
      <c r="A18" s="2">
        <v>44746</v>
      </c>
      <c r="B18" s="106">
        <v>44746.463738425926</v>
      </c>
      <c r="C18" s="16">
        <v>361</v>
      </c>
      <c r="D18" s="109">
        <v>4.37</v>
      </c>
      <c r="E18" s="109">
        <v>1577.57</v>
      </c>
    </row>
    <row r="19" spans="1:5">
      <c r="A19" s="2">
        <v>44746</v>
      </c>
      <c r="B19" s="106">
        <v>44746.463738425926</v>
      </c>
      <c r="C19" s="16">
        <v>122</v>
      </c>
      <c r="D19" s="109">
        <v>4.37</v>
      </c>
      <c r="E19" s="109">
        <v>533.14</v>
      </c>
    </row>
    <row r="20" spans="1:5">
      <c r="A20" s="2">
        <v>44746</v>
      </c>
      <c r="B20" s="106">
        <v>44746.463738425926</v>
      </c>
      <c r="C20" s="16">
        <v>295</v>
      </c>
      <c r="D20" s="109">
        <v>4.37</v>
      </c>
      <c r="E20" s="109">
        <v>1289.1500000000001</v>
      </c>
    </row>
    <row r="21" spans="1:5">
      <c r="A21" s="2">
        <v>44746</v>
      </c>
      <c r="B21" s="106">
        <v>44746.492002314815</v>
      </c>
      <c r="C21" s="16">
        <v>690</v>
      </c>
      <c r="D21" s="109">
        <v>4.3499999999999996</v>
      </c>
      <c r="E21" s="109">
        <v>3001.4999999999995</v>
      </c>
    </row>
    <row r="22" spans="1:5">
      <c r="A22" s="2">
        <v>44746</v>
      </c>
      <c r="B22" s="106">
        <v>44746.492002314815</v>
      </c>
      <c r="C22" s="16">
        <v>835</v>
      </c>
      <c r="D22" s="109">
        <v>4.3600000000000003</v>
      </c>
      <c r="E22" s="109">
        <v>3640.6000000000004</v>
      </c>
    </row>
    <row r="23" spans="1:5">
      <c r="A23" s="2">
        <v>44746</v>
      </c>
      <c r="B23" s="106">
        <v>44746.550034722219</v>
      </c>
      <c r="C23" s="16">
        <v>254</v>
      </c>
      <c r="D23" s="109">
        <v>4.3600000000000003</v>
      </c>
      <c r="E23" s="109">
        <v>1107.44</v>
      </c>
    </row>
    <row r="24" spans="1:5">
      <c r="A24" s="2">
        <v>44746</v>
      </c>
      <c r="B24" s="106">
        <v>44746.550034722219</v>
      </c>
      <c r="C24" s="16">
        <v>499</v>
      </c>
      <c r="D24" s="109">
        <v>4.3600000000000003</v>
      </c>
      <c r="E24" s="109">
        <v>2175.6400000000003</v>
      </c>
    </row>
    <row r="25" spans="1:5">
      <c r="A25" s="2">
        <v>44746</v>
      </c>
      <c r="B25" s="106">
        <v>44746.560023148151</v>
      </c>
      <c r="C25" s="16">
        <v>764</v>
      </c>
      <c r="D25" s="109">
        <v>4.3600000000000003</v>
      </c>
      <c r="E25" s="109">
        <v>3331.0400000000004</v>
      </c>
    </row>
    <row r="26" spans="1:5">
      <c r="A26" s="2">
        <v>44746</v>
      </c>
      <c r="B26" s="106">
        <v>44746.578240740739</v>
      </c>
      <c r="C26" s="16">
        <v>65</v>
      </c>
      <c r="D26" s="109">
        <v>4.3600000000000003</v>
      </c>
      <c r="E26" s="109">
        <v>283.40000000000003</v>
      </c>
    </row>
    <row r="27" spans="1:5">
      <c r="A27" s="2">
        <v>44746</v>
      </c>
      <c r="B27" s="106">
        <v>44746.615543981483</v>
      </c>
      <c r="C27" s="16">
        <v>60</v>
      </c>
      <c r="D27" s="109">
        <v>4.3600000000000003</v>
      </c>
      <c r="E27" s="109">
        <v>261.60000000000002</v>
      </c>
    </row>
    <row r="28" spans="1:5">
      <c r="A28" s="25">
        <v>44746</v>
      </c>
      <c r="B28" s="107">
        <v>44746.70275462963</v>
      </c>
      <c r="C28" s="9">
        <v>3414</v>
      </c>
      <c r="D28" s="110">
        <v>4.4000000000000004</v>
      </c>
      <c r="E28" s="110">
        <v>15021.6</v>
      </c>
    </row>
    <row r="29" spans="1:5">
      <c r="A29" s="2">
        <v>44747</v>
      </c>
      <c r="B29" s="106">
        <v>44747.435416666667</v>
      </c>
      <c r="C29" s="16">
        <v>500</v>
      </c>
      <c r="D29" s="109">
        <v>4.38</v>
      </c>
      <c r="E29" s="109">
        <v>2190</v>
      </c>
    </row>
    <row r="30" spans="1:5">
      <c r="A30" s="2">
        <v>44747</v>
      </c>
      <c r="B30" s="106">
        <v>44747.446817129632</v>
      </c>
      <c r="C30" s="16">
        <v>70</v>
      </c>
      <c r="D30" s="109">
        <v>4.3899999999999997</v>
      </c>
      <c r="E30" s="109">
        <v>307.29999999999995</v>
      </c>
    </row>
    <row r="31" spans="1:5">
      <c r="A31" s="2">
        <v>44747</v>
      </c>
      <c r="B31" s="106">
        <v>44747.446817129632</v>
      </c>
      <c r="C31" s="16">
        <v>570</v>
      </c>
      <c r="D31" s="109">
        <v>4.3899999999999997</v>
      </c>
      <c r="E31" s="109">
        <v>2502.2999999999997</v>
      </c>
    </row>
    <row r="32" spans="1:5">
      <c r="A32" s="2">
        <v>44747</v>
      </c>
      <c r="B32" s="106">
        <v>44747.446817129632</v>
      </c>
      <c r="C32" s="111">
        <v>324</v>
      </c>
      <c r="D32" s="113">
        <v>4.3899999999999997</v>
      </c>
      <c r="E32" s="69">
        <v>1422.36</v>
      </c>
    </row>
    <row r="33" spans="1:8">
      <c r="A33" s="2">
        <v>44747</v>
      </c>
      <c r="B33" s="106">
        <v>44747.446817129632</v>
      </c>
      <c r="C33" s="111">
        <v>262</v>
      </c>
      <c r="D33" s="113">
        <v>4.3899999999999997</v>
      </c>
      <c r="E33" s="69">
        <v>1150.1799999999998</v>
      </c>
    </row>
    <row r="34" spans="1:8">
      <c r="A34" s="2">
        <v>44747</v>
      </c>
      <c r="B34" s="106">
        <v>44747.446828703702</v>
      </c>
      <c r="C34" s="111">
        <v>18</v>
      </c>
      <c r="D34" s="113">
        <v>4.3899999999999997</v>
      </c>
      <c r="E34" s="69">
        <v>79.02</v>
      </c>
    </row>
    <row r="35" spans="1:8">
      <c r="A35" s="2">
        <v>44747</v>
      </c>
      <c r="B35" s="108">
        <v>44747.446828703702</v>
      </c>
      <c r="C35" s="111">
        <v>154</v>
      </c>
      <c r="D35" s="113">
        <v>4.3899999999999997</v>
      </c>
      <c r="E35" s="69">
        <v>676.06</v>
      </c>
    </row>
    <row r="36" spans="1:8">
      <c r="A36" s="2">
        <v>44747</v>
      </c>
      <c r="B36" s="108">
        <v>44747.446828703702</v>
      </c>
      <c r="C36" s="111">
        <v>179</v>
      </c>
      <c r="D36" s="113">
        <v>4.3899999999999997</v>
      </c>
      <c r="E36" s="69">
        <v>785.81</v>
      </c>
    </row>
    <row r="37" spans="1:8">
      <c r="A37" s="2">
        <v>44747</v>
      </c>
      <c r="B37" s="108">
        <v>44747.446828703702</v>
      </c>
      <c r="C37" s="111">
        <v>62</v>
      </c>
      <c r="D37" s="113">
        <v>4.3899999999999997</v>
      </c>
      <c r="E37" s="69">
        <v>272.18</v>
      </c>
    </row>
    <row r="38" spans="1:8">
      <c r="A38" s="2">
        <v>44747</v>
      </c>
      <c r="B38" s="106">
        <v>44747.453136574077</v>
      </c>
      <c r="C38" s="111">
        <v>1235</v>
      </c>
      <c r="D38" s="113">
        <v>4.4000000000000004</v>
      </c>
      <c r="E38" s="69">
        <v>5434</v>
      </c>
    </row>
    <row r="39" spans="1:8">
      <c r="A39" s="2">
        <v>44747</v>
      </c>
      <c r="B39" s="106">
        <v>44747.464942129627</v>
      </c>
      <c r="C39" s="111">
        <v>361</v>
      </c>
      <c r="D39" s="113">
        <v>4.3899999999999997</v>
      </c>
      <c r="E39" s="69">
        <v>1584.79</v>
      </c>
    </row>
    <row r="40" spans="1:8">
      <c r="A40" s="2">
        <v>44747</v>
      </c>
      <c r="B40" s="106">
        <v>44747.464942129627</v>
      </c>
      <c r="C40" s="111">
        <v>790</v>
      </c>
      <c r="D40" s="113">
        <v>4.4000000000000004</v>
      </c>
      <c r="E40" s="69">
        <v>3476.0000000000005</v>
      </c>
      <c r="H40" s="26"/>
    </row>
    <row r="41" spans="1:8">
      <c r="A41" s="2">
        <v>44747</v>
      </c>
      <c r="B41" s="106">
        <v>44747.486990740741</v>
      </c>
      <c r="C41" s="111">
        <v>236</v>
      </c>
      <c r="D41" s="113">
        <v>4.38</v>
      </c>
      <c r="E41" s="69">
        <v>1033.68</v>
      </c>
      <c r="H41" s="26"/>
    </row>
    <row r="42" spans="1:8">
      <c r="A42" s="2">
        <v>44747</v>
      </c>
      <c r="B42" s="106">
        <v>44747.487025462964</v>
      </c>
      <c r="C42" s="111">
        <v>235</v>
      </c>
      <c r="D42" s="113">
        <v>4.3899999999999997</v>
      </c>
      <c r="E42" s="69">
        <v>1031.6499999999999</v>
      </c>
      <c r="H42" s="26"/>
    </row>
    <row r="43" spans="1:8">
      <c r="A43" s="2">
        <v>44747</v>
      </c>
      <c r="B43" s="106">
        <v>44747.487025462964</v>
      </c>
      <c r="C43" s="111">
        <v>364</v>
      </c>
      <c r="D43" s="113">
        <v>4.3899999999999997</v>
      </c>
      <c r="E43" s="69">
        <v>1597.9599999999998</v>
      </c>
      <c r="H43" s="26"/>
    </row>
    <row r="44" spans="1:8">
      <c r="A44" s="2">
        <v>44747</v>
      </c>
      <c r="B44" s="106">
        <v>44747.487025462964</v>
      </c>
      <c r="C44" s="111">
        <v>165</v>
      </c>
      <c r="D44" s="113">
        <v>4.3899999999999997</v>
      </c>
      <c r="E44" s="69">
        <v>724.34999999999991</v>
      </c>
      <c r="H44" s="26"/>
    </row>
    <row r="45" spans="1:8">
      <c r="A45" s="2">
        <v>44747</v>
      </c>
      <c r="B45" s="106">
        <v>44747.492696759262</v>
      </c>
      <c r="C45" s="111">
        <v>1269</v>
      </c>
      <c r="D45" s="113">
        <v>4.4000000000000004</v>
      </c>
      <c r="E45" s="69">
        <v>5583.6</v>
      </c>
      <c r="H45" s="26"/>
    </row>
    <row r="46" spans="1:8">
      <c r="A46" s="2">
        <v>44747</v>
      </c>
      <c r="B46" s="106">
        <v>44747.629687499997</v>
      </c>
      <c r="C46" s="111">
        <v>763</v>
      </c>
      <c r="D46" s="113">
        <v>4.4000000000000004</v>
      </c>
      <c r="E46" s="69">
        <v>3357.2000000000003</v>
      </c>
      <c r="H46" s="26"/>
    </row>
    <row r="47" spans="1:8">
      <c r="A47" s="2">
        <v>44747</v>
      </c>
      <c r="B47" s="106">
        <v>44747.661608796298</v>
      </c>
      <c r="C47" s="111">
        <v>375</v>
      </c>
      <c r="D47" s="113">
        <v>4.41</v>
      </c>
      <c r="E47" s="69">
        <v>1653.75</v>
      </c>
      <c r="H47" s="26"/>
    </row>
    <row r="48" spans="1:8">
      <c r="A48" s="2">
        <v>44747</v>
      </c>
      <c r="B48" s="106">
        <v>44747.675173611111</v>
      </c>
      <c r="C48" s="111">
        <v>29</v>
      </c>
      <c r="D48" s="113">
        <v>4.3899999999999997</v>
      </c>
      <c r="E48" s="69">
        <v>127.30999999999999</v>
      </c>
      <c r="H48" s="26"/>
    </row>
    <row r="49" spans="1:8">
      <c r="A49" s="2">
        <v>44747</v>
      </c>
      <c r="B49" s="106">
        <v>44747.680590277778</v>
      </c>
      <c r="C49" s="111">
        <v>783</v>
      </c>
      <c r="D49" s="113">
        <v>4.3899999999999997</v>
      </c>
      <c r="E49" s="69">
        <v>3437.37</v>
      </c>
      <c r="H49" s="26"/>
    </row>
    <row r="50" spans="1:8">
      <c r="A50" s="2">
        <v>44747</v>
      </c>
      <c r="B50" s="106">
        <v>44747.696585648147</v>
      </c>
      <c r="C50" s="111">
        <v>477</v>
      </c>
      <c r="D50" s="113">
        <v>4.37</v>
      </c>
      <c r="E50" s="69">
        <v>2084.4900000000002</v>
      </c>
      <c r="H50" s="26"/>
    </row>
    <row r="51" spans="1:8">
      <c r="A51" s="2">
        <v>44747</v>
      </c>
      <c r="B51" s="106">
        <v>44747.699699074074</v>
      </c>
      <c r="C51" s="111">
        <v>797</v>
      </c>
      <c r="D51" s="113">
        <v>4.37</v>
      </c>
      <c r="E51" s="69">
        <v>3482.89</v>
      </c>
      <c r="H51" s="26"/>
    </row>
    <row r="52" spans="1:8">
      <c r="A52" s="2">
        <v>44747</v>
      </c>
      <c r="B52" s="106">
        <v>44747.706805555557</v>
      </c>
      <c r="C52" s="111">
        <v>266</v>
      </c>
      <c r="D52" s="113">
        <v>4.3600000000000003</v>
      </c>
      <c r="E52" s="69">
        <v>1159.76</v>
      </c>
      <c r="H52" s="26"/>
    </row>
    <row r="53" spans="1:8">
      <c r="A53" s="2">
        <v>44747</v>
      </c>
      <c r="B53" s="106">
        <v>44747.706805555557</v>
      </c>
      <c r="C53" s="111">
        <v>16</v>
      </c>
      <c r="D53" s="113">
        <v>4.3600000000000003</v>
      </c>
      <c r="E53" s="69">
        <v>69.760000000000005</v>
      </c>
      <c r="H53" s="26"/>
    </row>
    <row r="54" spans="1:8">
      <c r="A54" s="25">
        <v>44747</v>
      </c>
      <c r="B54" s="107">
        <v>44747.706805555557</v>
      </c>
      <c r="C54" s="112">
        <v>500</v>
      </c>
      <c r="D54" s="114">
        <v>4.3600000000000003</v>
      </c>
      <c r="E54" s="53">
        <v>2180</v>
      </c>
      <c r="H54" s="26"/>
    </row>
    <row r="55" spans="1:8">
      <c r="A55" s="32">
        <v>44748</v>
      </c>
      <c r="B55" s="108">
        <v>44748.399988425925</v>
      </c>
      <c r="C55" s="111">
        <v>734</v>
      </c>
      <c r="D55" s="113">
        <v>4.2699999999999996</v>
      </c>
      <c r="E55" s="69">
        <v>3134.18</v>
      </c>
      <c r="H55" s="26"/>
    </row>
    <row r="56" spans="1:8">
      <c r="A56" s="32">
        <v>44748</v>
      </c>
      <c r="B56" s="106">
        <v>44748.462071759262</v>
      </c>
      <c r="C56" s="111">
        <v>570</v>
      </c>
      <c r="D56" s="113">
        <v>4.3</v>
      </c>
      <c r="E56" s="69">
        <v>2451</v>
      </c>
      <c r="H56" s="26"/>
    </row>
    <row r="57" spans="1:8">
      <c r="A57" s="32">
        <v>44748</v>
      </c>
      <c r="B57" s="106">
        <v>44748.588518518518</v>
      </c>
      <c r="C57" s="111">
        <v>119</v>
      </c>
      <c r="D57" s="113">
        <v>4.42</v>
      </c>
      <c r="E57" s="69">
        <v>525.98</v>
      </c>
      <c r="H57" s="26"/>
    </row>
    <row r="58" spans="1:8">
      <c r="A58" s="32">
        <v>44748</v>
      </c>
      <c r="B58" s="106">
        <v>44748.588518518518</v>
      </c>
      <c r="C58" s="111">
        <v>1199</v>
      </c>
      <c r="D58" s="113">
        <v>4.42</v>
      </c>
      <c r="E58" s="69">
        <v>5299.58</v>
      </c>
      <c r="H58" s="26"/>
    </row>
    <row r="59" spans="1:8">
      <c r="A59" s="32">
        <v>44748</v>
      </c>
      <c r="B59" s="106">
        <v>44748.588518518518</v>
      </c>
      <c r="C59" s="111">
        <v>682</v>
      </c>
      <c r="D59" s="113">
        <v>4.42</v>
      </c>
      <c r="E59" s="69">
        <v>3014.44</v>
      </c>
      <c r="H59" s="26"/>
    </row>
    <row r="60" spans="1:8">
      <c r="A60" s="32">
        <v>44748</v>
      </c>
      <c r="B60" s="106">
        <v>44748.595208333332</v>
      </c>
      <c r="C60" s="111">
        <v>2</v>
      </c>
      <c r="D60" s="113">
        <v>4.42</v>
      </c>
      <c r="E60" s="69">
        <v>8.84</v>
      </c>
      <c r="H60" s="26"/>
    </row>
    <row r="61" spans="1:8">
      <c r="A61" s="32">
        <v>44748</v>
      </c>
      <c r="B61" s="106">
        <v>44748.700185185182</v>
      </c>
      <c r="C61" s="111">
        <v>2</v>
      </c>
      <c r="D61" s="113">
        <v>4.5</v>
      </c>
      <c r="E61" s="69">
        <v>9</v>
      </c>
      <c r="H61" s="26"/>
    </row>
    <row r="62" spans="1:8">
      <c r="A62" s="32">
        <v>44748</v>
      </c>
      <c r="B62" s="106">
        <v>44748.712731481479</v>
      </c>
      <c r="C62" s="111">
        <v>117</v>
      </c>
      <c r="D62" s="113">
        <v>4.5199999999999996</v>
      </c>
      <c r="E62" s="69">
        <v>528.83999999999992</v>
      </c>
      <c r="H62" s="26"/>
    </row>
    <row r="63" spans="1:8">
      <c r="A63" s="32">
        <v>44748</v>
      </c>
      <c r="B63" s="106">
        <v>44748.712731481479</v>
      </c>
      <c r="C63" s="111">
        <v>12</v>
      </c>
      <c r="D63" s="113">
        <v>4.5199999999999996</v>
      </c>
      <c r="E63" s="69">
        <v>54.239999999999995</v>
      </c>
      <c r="H63" s="26"/>
    </row>
    <row r="64" spans="1:8">
      <c r="A64" s="32">
        <v>44748</v>
      </c>
      <c r="B64" s="106">
        <v>44748.712731481479</v>
      </c>
      <c r="C64" s="111">
        <v>988</v>
      </c>
      <c r="D64" s="113">
        <v>4.5199999999999996</v>
      </c>
      <c r="E64" s="69">
        <v>4465.7599999999993</v>
      </c>
      <c r="H64" s="26"/>
    </row>
    <row r="65" spans="1:8">
      <c r="A65" s="32">
        <v>44748</v>
      </c>
      <c r="B65" s="106">
        <v>44748.712731481479</v>
      </c>
      <c r="C65" s="111">
        <v>12</v>
      </c>
      <c r="D65" s="113">
        <v>4.5199999999999996</v>
      </c>
      <c r="E65" s="69">
        <v>54.239999999999995</v>
      </c>
      <c r="H65" s="26"/>
    </row>
    <row r="66" spans="1:8">
      <c r="A66" s="32">
        <v>44748</v>
      </c>
      <c r="B66" s="106">
        <v>44748.712731481479</v>
      </c>
      <c r="C66" s="111">
        <v>523</v>
      </c>
      <c r="D66" s="113">
        <v>4.5199999999999996</v>
      </c>
      <c r="E66" s="69">
        <v>2363.9599999999996</v>
      </c>
      <c r="H66" s="26"/>
    </row>
    <row r="67" spans="1:8">
      <c r="A67" s="32">
        <v>44748</v>
      </c>
      <c r="B67" s="106">
        <v>44748.712731481479</v>
      </c>
      <c r="C67" s="111">
        <v>396</v>
      </c>
      <c r="D67" s="113">
        <v>4.5199999999999996</v>
      </c>
      <c r="E67" s="69">
        <v>1789.9199999999998</v>
      </c>
    </row>
    <row r="68" spans="1:8">
      <c r="A68" s="32">
        <v>44748</v>
      </c>
      <c r="B68" s="106">
        <v>44748.712731481479</v>
      </c>
      <c r="C68" s="111">
        <v>604</v>
      </c>
      <c r="D68" s="113">
        <v>4.5199999999999996</v>
      </c>
      <c r="E68" s="69">
        <v>2730.08</v>
      </c>
    </row>
    <row r="69" spans="1:8">
      <c r="A69" s="32">
        <v>44748</v>
      </c>
      <c r="B69" s="106">
        <v>44748.712789351855</v>
      </c>
      <c r="C69" s="111">
        <v>256</v>
      </c>
      <c r="D69" s="113">
        <v>4.53</v>
      </c>
      <c r="E69" s="69">
        <v>1159.68</v>
      </c>
    </row>
    <row r="70" spans="1:8">
      <c r="A70" s="32">
        <v>44748</v>
      </c>
      <c r="B70" s="106">
        <v>44748.715104166666</v>
      </c>
      <c r="C70" s="111">
        <v>2656</v>
      </c>
      <c r="D70" s="113">
        <v>4.53</v>
      </c>
      <c r="E70" s="69">
        <v>12031.68</v>
      </c>
    </row>
    <row r="71" spans="1:8">
      <c r="A71" s="25">
        <v>44748</v>
      </c>
      <c r="B71" s="107">
        <v>44748.715104166666</v>
      </c>
      <c r="C71" s="112">
        <v>744</v>
      </c>
      <c r="D71" s="114">
        <v>4.53</v>
      </c>
      <c r="E71" s="53">
        <v>3370.32</v>
      </c>
    </row>
    <row r="72" spans="1:8">
      <c r="A72" s="32">
        <v>44749</v>
      </c>
      <c r="B72" s="106">
        <v>44749.537499999999</v>
      </c>
      <c r="C72" s="111">
        <v>4</v>
      </c>
      <c r="D72" s="113">
        <v>4.57</v>
      </c>
      <c r="E72" s="69">
        <v>18.28</v>
      </c>
    </row>
    <row r="73" spans="1:8">
      <c r="A73" s="32">
        <v>44749</v>
      </c>
      <c r="B73" s="106">
        <v>44749.628472222219</v>
      </c>
      <c r="C73" s="111">
        <v>1521</v>
      </c>
      <c r="D73" s="113">
        <v>4.5999999999999996</v>
      </c>
      <c r="E73" s="69">
        <v>6996.5999999999995</v>
      </c>
    </row>
    <row r="74" spans="1:8">
      <c r="A74" s="32">
        <v>44749</v>
      </c>
      <c r="B74" s="106">
        <v>44749.629861111112</v>
      </c>
      <c r="C74" s="111">
        <v>1452</v>
      </c>
      <c r="D74" s="113">
        <v>4.6100000000000003</v>
      </c>
      <c r="E74" s="69">
        <v>6693.72</v>
      </c>
    </row>
    <row r="75" spans="1:8">
      <c r="A75" s="32">
        <v>44749</v>
      </c>
      <c r="B75" s="106">
        <v>44749.629861111112</v>
      </c>
      <c r="C75" s="111">
        <v>535</v>
      </c>
      <c r="D75" s="113">
        <v>4.6100000000000003</v>
      </c>
      <c r="E75" s="69">
        <v>2466.3500000000004</v>
      </c>
    </row>
    <row r="76" spans="1:8">
      <c r="A76" s="32">
        <v>44749</v>
      </c>
      <c r="B76" s="106">
        <v>44749.665277777778</v>
      </c>
      <c r="C76" s="111">
        <v>6</v>
      </c>
      <c r="D76" s="113">
        <v>4.6100000000000003</v>
      </c>
      <c r="E76" s="69">
        <v>27.660000000000004</v>
      </c>
    </row>
    <row r="77" spans="1:8">
      <c r="A77" s="32">
        <v>44749</v>
      </c>
      <c r="B77" s="106">
        <v>44749.675000000003</v>
      </c>
      <c r="C77" s="111">
        <v>16</v>
      </c>
      <c r="D77" s="113">
        <v>4.62</v>
      </c>
      <c r="E77" s="69">
        <v>73.92</v>
      </c>
    </row>
    <row r="78" spans="1:8">
      <c r="A78" s="32">
        <v>44749</v>
      </c>
      <c r="B78" s="106">
        <v>44749.675000000003</v>
      </c>
      <c r="C78" s="111">
        <v>157</v>
      </c>
      <c r="D78" s="113">
        <v>4.62</v>
      </c>
      <c r="E78" s="69">
        <v>725.34</v>
      </c>
    </row>
    <row r="79" spans="1:8">
      <c r="A79" s="32">
        <v>44749</v>
      </c>
      <c r="B79" s="106">
        <v>44749.675000000003</v>
      </c>
      <c r="C79" s="111">
        <v>35</v>
      </c>
      <c r="D79" s="113">
        <v>4.62</v>
      </c>
      <c r="E79" s="69">
        <v>161.70000000000002</v>
      </c>
    </row>
    <row r="80" spans="1:8">
      <c r="A80" s="32">
        <v>44749</v>
      </c>
      <c r="B80" s="106">
        <v>44749.683333333334</v>
      </c>
      <c r="C80" s="111">
        <v>45</v>
      </c>
      <c r="D80" s="113">
        <v>4.62</v>
      </c>
      <c r="E80" s="69">
        <v>207.9</v>
      </c>
    </row>
    <row r="81" spans="1:5">
      <c r="A81" s="32">
        <v>44749</v>
      </c>
      <c r="B81" s="106">
        <v>44749.683333333334</v>
      </c>
      <c r="C81" s="111">
        <v>77</v>
      </c>
      <c r="D81" s="113">
        <v>4.62</v>
      </c>
      <c r="E81" s="69">
        <v>355.74</v>
      </c>
    </row>
    <row r="82" spans="1:5">
      <c r="A82" s="32">
        <v>44749</v>
      </c>
      <c r="B82" s="106">
        <v>44749.683333333334</v>
      </c>
      <c r="C82" s="111">
        <v>88</v>
      </c>
      <c r="D82" s="113">
        <v>4.62</v>
      </c>
      <c r="E82" s="69">
        <v>406.56</v>
      </c>
    </row>
    <row r="83" spans="1:5">
      <c r="A83" s="32">
        <v>44749</v>
      </c>
      <c r="B83" s="106">
        <v>44749.683333333334</v>
      </c>
      <c r="C83" s="111">
        <v>41</v>
      </c>
      <c r="D83" s="113">
        <v>4.62</v>
      </c>
      <c r="E83" s="69">
        <v>189.42000000000002</v>
      </c>
    </row>
    <row r="84" spans="1:5">
      <c r="A84" s="32">
        <v>44749</v>
      </c>
      <c r="B84" s="106">
        <v>44749.683333333334</v>
      </c>
      <c r="C84" s="111">
        <v>79</v>
      </c>
      <c r="D84" s="113">
        <v>4.62</v>
      </c>
      <c r="E84" s="69">
        <v>364.98</v>
      </c>
    </row>
    <row r="85" spans="1:5">
      <c r="A85" s="32">
        <v>44749</v>
      </c>
      <c r="B85" s="106">
        <v>44749.683333333334</v>
      </c>
      <c r="C85" s="111">
        <v>25</v>
      </c>
      <c r="D85" s="113">
        <v>4.63</v>
      </c>
      <c r="E85" s="69">
        <v>115.75</v>
      </c>
    </row>
    <row r="86" spans="1:5">
      <c r="A86" s="32">
        <v>44749</v>
      </c>
      <c r="B86" s="106">
        <v>44749.683333333334</v>
      </c>
      <c r="C86" s="111">
        <v>629</v>
      </c>
      <c r="D86" s="113">
        <v>4.63</v>
      </c>
      <c r="E86" s="69">
        <v>2912.27</v>
      </c>
    </row>
    <row r="87" spans="1:5">
      <c r="A87" s="32">
        <v>44749</v>
      </c>
      <c r="B87" s="106">
        <v>44749.683333333334</v>
      </c>
      <c r="C87" s="111">
        <v>1147</v>
      </c>
      <c r="D87" s="113">
        <v>4.63</v>
      </c>
      <c r="E87" s="69">
        <v>5310.61</v>
      </c>
    </row>
    <row r="88" spans="1:5">
      <c r="A88" s="32">
        <v>44749</v>
      </c>
      <c r="B88" s="106">
        <v>44749.683333333334</v>
      </c>
      <c r="C88" s="111">
        <v>604</v>
      </c>
      <c r="D88" s="113">
        <v>4.63</v>
      </c>
      <c r="E88" s="69">
        <v>2796.52</v>
      </c>
    </row>
    <row r="89" spans="1:5">
      <c r="A89" s="32">
        <v>44749</v>
      </c>
      <c r="B89" s="106">
        <v>44749.683333333334</v>
      </c>
      <c r="C89" s="111">
        <v>71</v>
      </c>
      <c r="D89" s="113">
        <v>4.63</v>
      </c>
      <c r="E89" s="69">
        <v>328.73</v>
      </c>
    </row>
    <row r="90" spans="1:5">
      <c r="A90" s="32">
        <v>44749</v>
      </c>
      <c r="B90" s="106">
        <v>44749.684027777781</v>
      </c>
      <c r="C90" s="111">
        <v>1401</v>
      </c>
      <c r="D90" s="113">
        <v>4.6399999999999997</v>
      </c>
      <c r="E90" s="69">
        <v>6500.6399999999994</v>
      </c>
    </row>
    <row r="91" spans="1:5">
      <c r="A91" s="32">
        <v>44749</v>
      </c>
      <c r="B91" s="108">
        <v>44749.697916666664</v>
      </c>
      <c r="C91" s="111">
        <v>281</v>
      </c>
      <c r="D91" s="113">
        <v>4.6399999999999997</v>
      </c>
      <c r="E91" s="69">
        <v>1303.8399999999999</v>
      </c>
    </row>
    <row r="92" spans="1:5">
      <c r="A92" s="32">
        <v>44749</v>
      </c>
      <c r="B92" s="108">
        <v>44749.697916666664</v>
      </c>
      <c r="C92" s="111">
        <v>678</v>
      </c>
      <c r="D92" s="113">
        <v>4.6399999999999997</v>
      </c>
      <c r="E92" s="69">
        <v>3145.9199999999996</v>
      </c>
    </row>
    <row r="93" spans="1:5">
      <c r="A93" s="32">
        <v>44749</v>
      </c>
      <c r="B93" s="106">
        <v>44749.697916666664</v>
      </c>
      <c r="C93" s="111">
        <v>755</v>
      </c>
      <c r="D93" s="113">
        <v>4.6399999999999997</v>
      </c>
      <c r="E93" s="69">
        <v>3503.2</v>
      </c>
    </row>
    <row r="94" spans="1:5">
      <c r="A94" s="32">
        <v>44749</v>
      </c>
      <c r="B94" s="106">
        <v>44749.7</v>
      </c>
      <c r="C94" s="111">
        <v>10</v>
      </c>
      <c r="D94" s="113">
        <v>4.6399999999999997</v>
      </c>
      <c r="E94" s="69">
        <v>46.4</v>
      </c>
    </row>
    <row r="95" spans="1:5">
      <c r="A95" s="32">
        <v>44749</v>
      </c>
      <c r="B95" s="106">
        <v>44749.707638888889</v>
      </c>
      <c r="C95" s="111">
        <v>30</v>
      </c>
      <c r="D95" s="113">
        <v>4.6399999999999997</v>
      </c>
      <c r="E95" s="69">
        <v>139.19999999999999</v>
      </c>
    </row>
    <row r="96" spans="1:5">
      <c r="A96" s="32">
        <v>44749</v>
      </c>
      <c r="B96" s="106">
        <v>44749.707638888889</v>
      </c>
      <c r="C96" s="111">
        <v>127</v>
      </c>
      <c r="D96" s="113">
        <v>4.6399999999999997</v>
      </c>
      <c r="E96" s="69">
        <v>589.28</v>
      </c>
    </row>
    <row r="97" spans="1:5">
      <c r="A97" s="32">
        <v>44749</v>
      </c>
      <c r="B97" s="106">
        <v>44749.707638888889</v>
      </c>
      <c r="C97" s="111">
        <v>147</v>
      </c>
      <c r="D97" s="113">
        <v>4.6399999999999997</v>
      </c>
      <c r="E97" s="69">
        <v>682.07999999999993</v>
      </c>
    </row>
    <row r="98" spans="1:5">
      <c r="A98" s="32">
        <v>44749</v>
      </c>
      <c r="B98" s="106">
        <v>44749.707638888889</v>
      </c>
      <c r="C98" s="111">
        <v>219</v>
      </c>
      <c r="D98" s="113">
        <v>4.6399999999999997</v>
      </c>
      <c r="E98" s="69">
        <v>1016.16</v>
      </c>
    </row>
    <row r="99" spans="1:5">
      <c r="A99" s="32">
        <v>44749</v>
      </c>
      <c r="B99" s="106">
        <v>44749.707638888889</v>
      </c>
      <c r="C99" s="111">
        <v>163</v>
      </c>
      <c r="D99" s="113">
        <v>4.6399999999999997</v>
      </c>
      <c r="E99" s="69">
        <v>756.31999999999994</v>
      </c>
    </row>
    <row r="100" spans="1:5">
      <c r="A100" s="25">
        <v>44749</v>
      </c>
      <c r="B100" s="107">
        <v>44749.720138888886</v>
      </c>
      <c r="C100" s="112">
        <v>99</v>
      </c>
      <c r="D100" s="114">
        <v>4.6500000000000004</v>
      </c>
      <c r="E100" s="53">
        <v>460.35</v>
      </c>
    </row>
    <row r="101" spans="1:5">
      <c r="A101" s="32">
        <v>44750</v>
      </c>
      <c r="B101" s="106">
        <v>44750.578472222223</v>
      </c>
      <c r="C101" s="111">
        <v>33</v>
      </c>
      <c r="D101" s="113">
        <v>4.6399999999999997</v>
      </c>
      <c r="E101" s="69">
        <v>153.11999999999998</v>
      </c>
    </row>
    <row r="102" spans="1:5">
      <c r="A102" s="32">
        <v>44750</v>
      </c>
      <c r="B102" s="106">
        <v>44750.578472222223</v>
      </c>
      <c r="C102" s="111">
        <v>2</v>
      </c>
      <c r="D102" s="113">
        <v>4.6399999999999997</v>
      </c>
      <c r="E102" s="69">
        <v>9.2799999999999994</v>
      </c>
    </row>
    <row r="103" spans="1:5">
      <c r="A103" s="32">
        <v>44750</v>
      </c>
      <c r="B103" s="106">
        <v>44750.578472222223</v>
      </c>
      <c r="C103" s="111">
        <v>450</v>
      </c>
      <c r="D103" s="113">
        <v>4.6399999999999997</v>
      </c>
      <c r="E103" s="69">
        <v>2088</v>
      </c>
    </row>
    <row r="104" spans="1:5">
      <c r="A104" s="32">
        <v>44750</v>
      </c>
      <c r="B104" s="106">
        <v>44750.578472222223</v>
      </c>
      <c r="C104" s="111">
        <v>192</v>
      </c>
      <c r="D104" s="113">
        <v>4.6399999999999997</v>
      </c>
      <c r="E104" s="69">
        <v>890.87999999999988</v>
      </c>
    </row>
    <row r="105" spans="1:5">
      <c r="A105" s="32">
        <v>44750</v>
      </c>
      <c r="B105" s="106">
        <v>44750.578472222223</v>
      </c>
      <c r="C105" s="111">
        <v>489</v>
      </c>
      <c r="D105" s="113">
        <v>4.6399999999999997</v>
      </c>
      <c r="E105" s="69">
        <v>2268.96</v>
      </c>
    </row>
    <row r="106" spans="1:5">
      <c r="A106" s="32">
        <v>44750</v>
      </c>
      <c r="B106" s="106">
        <v>44750.57916666667</v>
      </c>
      <c r="C106" s="111">
        <v>390</v>
      </c>
      <c r="D106" s="113">
        <v>4.67</v>
      </c>
      <c r="E106" s="69">
        <v>1821.3</v>
      </c>
    </row>
    <row r="107" spans="1:5">
      <c r="A107" s="32">
        <v>44750</v>
      </c>
      <c r="B107" s="106">
        <v>44750.603472222225</v>
      </c>
      <c r="C107" s="111">
        <v>888</v>
      </c>
      <c r="D107" s="113">
        <v>4.72</v>
      </c>
      <c r="E107" s="69">
        <v>4191.3599999999997</v>
      </c>
    </row>
    <row r="108" spans="1:5">
      <c r="A108" s="32">
        <v>44750</v>
      </c>
      <c r="B108" s="106">
        <v>44750.603472222225</v>
      </c>
      <c r="C108" s="111">
        <v>4</v>
      </c>
      <c r="D108" s="113">
        <v>4.71</v>
      </c>
      <c r="E108" s="69">
        <v>18.84</v>
      </c>
    </row>
    <row r="109" spans="1:5">
      <c r="A109" s="32">
        <v>44750</v>
      </c>
      <c r="B109" s="106">
        <v>44750.606249999997</v>
      </c>
      <c r="C109" s="111">
        <v>750</v>
      </c>
      <c r="D109" s="113">
        <v>4.72</v>
      </c>
      <c r="E109" s="69">
        <v>3540</v>
      </c>
    </row>
    <row r="110" spans="1:5">
      <c r="A110" s="32">
        <v>44750</v>
      </c>
      <c r="B110" s="106">
        <v>44750.606249999997</v>
      </c>
      <c r="C110" s="111">
        <v>301</v>
      </c>
      <c r="D110" s="113">
        <v>4.72</v>
      </c>
      <c r="E110" s="69">
        <v>1420.72</v>
      </c>
    </row>
    <row r="111" spans="1:5">
      <c r="A111" s="32">
        <v>44750</v>
      </c>
      <c r="B111" s="106">
        <v>44750.606249999997</v>
      </c>
      <c r="C111" s="111">
        <v>420</v>
      </c>
      <c r="D111" s="113">
        <v>4.72</v>
      </c>
      <c r="E111" s="69">
        <v>1982.3999999999999</v>
      </c>
    </row>
    <row r="112" spans="1:5">
      <c r="A112" s="32">
        <v>44750</v>
      </c>
      <c r="B112" s="106">
        <v>44750.636111111111</v>
      </c>
      <c r="C112" s="111">
        <v>444</v>
      </c>
      <c r="D112" s="113">
        <v>4.67</v>
      </c>
      <c r="E112" s="69">
        <v>2073.48</v>
      </c>
    </row>
    <row r="113" spans="1:6">
      <c r="A113" s="32">
        <v>44750</v>
      </c>
      <c r="B113" s="106">
        <v>44750.636111111111</v>
      </c>
      <c r="C113" s="111">
        <v>186</v>
      </c>
      <c r="D113" s="113">
        <v>4.68</v>
      </c>
      <c r="E113" s="69">
        <v>870.4799999999999</v>
      </c>
    </row>
    <row r="114" spans="1:6">
      <c r="A114" s="32">
        <v>44750</v>
      </c>
      <c r="B114" s="106">
        <v>44750.636111111111</v>
      </c>
      <c r="C114" s="111">
        <v>119</v>
      </c>
      <c r="D114" s="113">
        <v>4.68</v>
      </c>
      <c r="E114" s="69">
        <v>556.91999999999996</v>
      </c>
    </row>
    <row r="115" spans="1:6">
      <c r="A115" s="32">
        <v>44750</v>
      </c>
      <c r="B115" s="106">
        <v>44750.636111111111</v>
      </c>
      <c r="C115" s="111">
        <v>8</v>
      </c>
      <c r="D115" s="113">
        <v>4.68</v>
      </c>
      <c r="E115" s="69">
        <v>37.44</v>
      </c>
    </row>
    <row r="116" spans="1:6">
      <c r="A116" s="32">
        <v>44750</v>
      </c>
      <c r="B116" s="106">
        <v>44750.636111111111</v>
      </c>
      <c r="C116" s="111">
        <v>500</v>
      </c>
      <c r="D116" s="113">
        <v>4.67</v>
      </c>
      <c r="E116" s="69">
        <v>2335</v>
      </c>
    </row>
    <row r="117" spans="1:6">
      <c r="A117" s="32">
        <v>44750</v>
      </c>
      <c r="B117" s="106">
        <v>44750.636111111111</v>
      </c>
      <c r="C117" s="111">
        <v>732</v>
      </c>
      <c r="D117" s="113">
        <v>4.68</v>
      </c>
      <c r="E117" s="69">
        <v>3425.7599999999998</v>
      </c>
    </row>
    <row r="118" spans="1:6">
      <c r="A118" s="32">
        <v>44750</v>
      </c>
      <c r="B118" s="106">
        <v>44750.636111111111</v>
      </c>
      <c r="C118" s="111">
        <v>818</v>
      </c>
      <c r="D118" s="113">
        <v>4.68</v>
      </c>
      <c r="E118" s="69">
        <v>3828.24</v>
      </c>
    </row>
    <row r="119" spans="1:6">
      <c r="A119" s="32">
        <v>44750</v>
      </c>
      <c r="B119" s="106">
        <v>44750.647222222222</v>
      </c>
      <c r="C119" s="111">
        <v>52</v>
      </c>
      <c r="D119" s="113">
        <v>4.63</v>
      </c>
      <c r="E119" s="69">
        <v>240.76</v>
      </c>
    </row>
    <row r="120" spans="1:6">
      <c r="A120" s="32">
        <v>44750</v>
      </c>
      <c r="B120" s="106">
        <v>44750.684027777781</v>
      </c>
      <c r="C120" s="111">
        <v>71</v>
      </c>
      <c r="D120" s="113">
        <v>4.66</v>
      </c>
      <c r="E120" s="69">
        <v>330.86</v>
      </c>
    </row>
    <row r="121" spans="1:6">
      <c r="A121" s="32">
        <v>44750</v>
      </c>
      <c r="B121" s="106">
        <v>44750.684027777781</v>
      </c>
      <c r="C121" s="111">
        <v>1927</v>
      </c>
      <c r="D121" s="113">
        <v>4.66</v>
      </c>
      <c r="E121" s="69">
        <v>8979.82</v>
      </c>
    </row>
    <row r="122" spans="1:6">
      <c r="A122" s="32">
        <v>44750</v>
      </c>
      <c r="B122" s="106">
        <v>44750.684027777781</v>
      </c>
      <c r="C122" s="111">
        <v>2</v>
      </c>
      <c r="D122" s="113">
        <v>4.66</v>
      </c>
      <c r="E122" s="69">
        <v>9.32</v>
      </c>
    </row>
    <row r="123" spans="1:6">
      <c r="A123" s="32">
        <v>44750</v>
      </c>
      <c r="B123" s="106">
        <v>44750.685416666667</v>
      </c>
      <c r="C123" s="111">
        <v>329</v>
      </c>
      <c r="D123" s="113">
        <v>4.6399999999999997</v>
      </c>
      <c r="E123" s="69">
        <v>1526.56</v>
      </c>
    </row>
    <row r="124" spans="1:6">
      <c r="A124" s="32">
        <v>44750</v>
      </c>
      <c r="B124" s="106">
        <v>44750.695138888892</v>
      </c>
      <c r="C124" s="111">
        <v>447</v>
      </c>
      <c r="D124" s="113">
        <v>4.63</v>
      </c>
      <c r="E124" s="69">
        <v>2069.61</v>
      </c>
    </row>
    <row r="125" spans="1:6">
      <c r="A125" s="32">
        <v>44750</v>
      </c>
      <c r="B125" s="108">
        <v>44750.707638888889</v>
      </c>
      <c r="C125" s="111">
        <v>28</v>
      </c>
      <c r="D125" s="113">
        <v>4.68</v>
      </c>
      <c r="E125" s="69">
        <v>131.04</v>
      </c>
      <c r="F125" s="61"/>
    </row>
    <row r="126" spans="1:6">
      <c r="A126" s="25">
        <v>44750</v>
      </c>
      <c r="B126" s="107">
        <v>44750.707638888889</v>
      </c>
      <c r="C126" s="112">
        <v>8</v>
      </c>
      <c r="D126" s="114">
        <v>4.68</v>
      </c>
      <c r="E126" s="53">
        <v>37.44</v>
      </c>
    </row>
    <row r="127" spans="1:6">
      <c r="A127" s="74" t="s">
        <v>23</v>
      </c>
      <c r="B127" s="99"/>
      <c r="C127" s="100">
        <f>SUM(C11:C126)</f>
        <v>50076</v>
      </c>
      <c r="D127" s="101"/>
      <c r="E127" s="102">
        <f>SUM(E11:E126)</f>
        <v>225623.81000000006</v>
      </c>
    </row>
    <row r="128" spans="1:6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"/>
      <c r="B156" s="26"/>
      <c r="C156" s="15"/>
      <c r="D156" s="6"/>
      <c r="E156" s="7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5"/>
      <c r="B177" s="20"/>
      <c r="C177" s="8"/>
      <c r="D177" s="40"/>
      <c r="E177" s="33"/>
    </row>
    <row r="178" spans="1:5">
      <c r="A178" s="39"/>
      <c r="B178" s="29"/>
      <c r="C178" s="18"/>
      <c r="D178" s="29"/>
      <c r="E178" s="2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Overview - Euronext Amsterdam</vt:lpstr>
      <vt:lpstr>Overview - Nasdaq Iceland</vt:lpstr>
      <vt:lpstr>Euronext Ams. 13-19 August</vt:lpstr>
      <vt:lpstr>Euronext Ams. 6-12 August</vt:lpstr>
      <vt:lpstr>Euronext Ams. 30 July-5 August</vt:lpstr>
      <vt:lpstr>Euronext Ams. 23-29 July</vt:lpstr>
      <vt:lpstr>Euronext Ams. 16-22 July</vt:lpstr>
      <vt:lpstr>Euronext Ams. 9-15 July</vt:lpstr>
      <vt:lpstr>Euronext Ams. 2-8 July</vt:lpstr>
      <vt:lpstr>Nasdaq Icel. 25 Jun-1 July</vt:lpstr>
      <vt:lpstr>Euronext Ams. 25 Jun-1 July</vt:lpstr>
      <vt:lpstr>Nasdaq Icel. 18-24 Jun</vt:lpstr>
      <vt:lpstr>Euronext Ams. 18-24 Jun</vt:lpstr>
      <vt:lpstr>Nasdaq Icel. 11-17 Jun</vt:lpstr>
      <vt:lpstr>Euronext Ams. 11-17 Jun</vt:lpstr>
      <vt:lpstr>Nasdaq Icel. 8-10 Jun</vt:lpstr>
      <vt:lpstr>Euronext Ams. 8-10 Jun</vt:lpstr>
      <vt:lpstr>Nasdaq Icel. 1-7 Jun</vt:lpstr>
      <vt:lpstr>Euronext Ams. 2-7 Jun</vt:lpstr>
    </vt:vector>
  </TitlesOfParts>
  <Company>Marel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Gregor Gunnarsdóttir</dc:creator>
  <cp:lastModifiedBy>Helga Gregor Gunnarsdóttir</cp:lastModifiedBy>
  <dcterms:created xsi:type="dcterms:W3CDTF">2022-06-07T16:57:18Z</dcterms:created>
  <dcterms:modified xsi:type="dcterms:W3CDTF">2022-08-22T11:29:34Z</dcterms:modified>
</cp:coreProperties>
</file>